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https://isfanow-my.sharepoint.com/personal/amy_isfanow_org/Documents/2020 Coronavirus Planning/"/>
    </mc:Choice>
  </mc:AlternateContent>
  <xr:revisionPtr revIDLastSave="0" documentId="8_{4263EE83-EF17-4CF4-AA3A-683B7CA61E2E}" xr6:coauthVersionLast="45" xr6:coauthVersionMax="45" xr10:uidLastSave="{00000000-0000-0000-0000-000000000000}"/>
  <bookViews>
    <workbookView xWindow="-120" yWindow="-120" windowWidth="29040" windowHeight="15840" activeTab="2" xr2:uid="{1C514CF8-6CCF-4E78-BF1E-9BA16C582A96}"/>
  </bookViews>
  <sheets>
    <sheet name="FAQ's" sheetId="3" r:id="rId1"/>
    <sheet name="PPP Loan Amount Calculator" sheetId="1" r:id="rId2"/>
    <sheet name="PPP Loan Forgiveness Calculator"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2" i="1" l="1"/>
  <c r="D57" i="2" l="1"/>
  <c r="D66" i="2"/>
  <c r="D67" i="2" s="1"/>
  <c r="D69" i="2" s="1"/>
  <c r="F41" i="1"/>
  <c r="F40" i="1"/>
  <c r="F39" i="1"/>
  <c r="F38" i="1"/>
  <c r="F37" i="1"/>
  <c r="D34" i="2"/>
  <c r="F24" i="1"/>
  <c r="F23" i="1"/>
  <c r="F22" i="1"/>
  <c r="F21" i="1"/>
  <c r="F20" i="1"/>
  <c r="D25" i="2"/>
  <c r="D35" i="2" l="1"/>
  <c r="D37" i="2" s="1"/>
  <c r="F25" i="1"/>
  <c r="F27" i="1" s="1"/>
  <c r="F44" i="1"/>
  <c r="D71" i="2" s="1"/>
  <c r="D72" i="2" s="1"/>
  <c r="D39" i="2" l="1"/>
  <c r="D40" i="2" s="1"/>
</calcChain>
</file>

<file path=xl/sharedStrings.xml><?xml version="1.0" encoding="utf-8"?>
<sst xmlns="http://schemas.openxmlformats.org/spreadsheetml/2006/main" count="205" uniqueCount="97">
  <si>
    <t xml:space="preserve">Maximum Loan Amount                                                                                 </t>
  </si>
  <si>
    <t xml:space="preserve">Group Health Insurance                                                                              </t>
  </si>
  <si>
    <t xml:space="preserve">Retirement Benefit Costs                                                                            </t>
  </si>
  <si>
    <t xml:space="preserve">State/Local Taxes on Employee Compensation                                                          </t>
  </si>
  <si>
    <t>Total Average Monthly Costs</t>
  </si>
  <si>
    <t>$</t>
  </si>
  <si>
    <t>(A) Maximum Loan Amount</t>
  </si>
  <si>
    <t>No. of Employees: Monthly Average Full Time Equivalent (FTE) Employees for Covered Period**</t>
  </si>
  <si>
    <t>Lesser of (at borrowers choice):</t>
  </si>
  <si>
    <t>Average Monthly</t>
  </si>
  <si>
    <t>Last 12 Months</t>
  </si>
  <si>
    <t>Self-Employed Income (and subcontractors) not to exceed $100,000 per self-employed prorated for the period 02-15-2020 to 06-30-2020</t>
  </si>
  <si>
    <t>X</t>
  </si>
  <si>
    <t>Paycheck Protection Program</t>
  </si>
  <si>
    <t xml:space="preserve">                                                            Represents the maximum amount a qualified borrower may apply for.</t>
  </si>
  <si>
    <t xml:space="preserve">                                                                                  MAXIMUM LOAN AMOUNT</t>
  </si>
  <si>
    <t xml:space="preserve">                                                                         LOAN FORGIVENESS AMOUNT</t>
  </si>
  <si>
    <t xml:space="preserve">                                                            Represents the amount a qualified borrower may have forgiven</t>
  </si>
  <si>
    <t xml:space="preserve">Costs Incurred During the Covered Period*                                           </t>
  </si>
  <si>
    <t>Earnings from Self-Employment (if applicable)</t>
  </si>
  <si>
    <t>Rent</t>
  </si>
  <si>
    <t>Utilities</t>
  </si>
  <si>
    <t>Interest on Covered Mortgages (on real or personal property)</t>
  </si>
  <si>
    <t>Payroll Costs (defined in calculator)</t>
  </si>
  <si>
    <t xml:space="preserve">LESS: Required Reductions                                           </t>
  </si>
  <si>
    <t>% Reduction: Calculation is 1-(FTE's for Covered Period/Lesser of Monthly Average FTE's)</t>
  </si>
  <si>
    <t>or</t>
  </si>
  <si>
    <t>Monthly Average FTE's for the period 2-15-19 to 6-30-19 (Enter # if this is your choice. If not enter 0)</t>
  </si>
  <si>
    <t>Monthly Average FTE's for the period 1-1-20 to 2-29-20 (Enter # if this is your choice. If not enter 0)</t>
  </si>
  <si>
    <t>TOTAL LOAN FORGIVENESS (LESSER OF A or B)</t>
  </si>
  <si>
    <t>BALANCE OF LOAN NOT FORGIVEN</t>
  </si>
  <si>
    <t>* Covered Period-8 weeks following loan origination</t>
  </si>
  <si>
    <t>**A reduction of FTE's between 2-15 and 4-27-20 is disregarded if the reduction is eliminated by 6-30-20 for purposes of the reduction in  number of employees and/or compensation.</t>
  </si>
  <si>
    <t>***Compensation Reduction does not apply to any employee who had, during any pay period in 2019, wages or salary at an annualized rate of pay in an amount of more than $100,000.</t>
  </si>
  <si>
    <t>Compensation Reduction: Individual Employee Compensation Reduction in excess of 25% compared to the most recent Full Quarter before Loan Closing***</t>
  </si>
  <si>
    <t>EXAMPLE:</t>
  </si>
  <si>
    <t>%</t>
  </si>
  <si>
    <t>$ Reduction (% above x Tentative Loan Forgiveness above)</t>
  </si>
  <si>
    <t xml:space="preserve">Salaries, wages, commissions, vacation and sick pay (Note: Wages over $100,000 will be capped at $100,000) other than qualified sick or family leave    </t>
  </si>
  <si>
    <t>Tentative Loan Forgiveness (before required reductions)</t>
  </si>
  <si>
    <t>Estimated Maximum Loan Availability and Forgiveness Amount</t>
  </si>
  <si>
    <t xml:space="preserve">(B) Tentative Loan Forgiveness </t>
  </si>
  <si>
    <t>216-310-1569</t>
  </si>
  <si>
    <t xml:space="preserve">The loan amounts will be forgiven as long as: </t>
  </si>
  <si>
    <t>•</t>
  </si>
  <si>
    <t>The loan proceeds are used to cover payroll costs, and most mortgage interest, rent, and utility costs over the 8 week period after the loan is made; and</t>
  </si>
  <si>
    <t>Employee and compensation levels are maintained.</t>
  </si>
  <si>
    <t xml:space="preserve">Payroll costs are capped at $100,000 on an annualized basis for each employee. Due to likely high subscription, it is anticipated that not more than 25% of the forgiven amount may be for non-payroll costs. </t>
  </si>
  <si>
    <t xml:space="preserve">Loan payments will be deferred for 6 months. </t>
  </si>
  <si>
    <t xml:space="preserve">When can I apply? </t>
  </si>
  <si>
    <t>Starting April 3, 2020, small businesses and sole proprietorships can apply for and receive loans to cover their payroll and other certain expenses through existing SBA lenders.</t>
  </si>
  <si>
    <t>Starting April 10, 2020, independent contractors and self-employed individuals can apply for and receive loans to cover their payroll and other certain expenses through existing SBA lenders.</t>
  </si>
  <si>
    <t>Other regulated lenders will be available to make these loans as soon as they are approved and enrolled in the program.</t>
  </si>
  <si>
    <t>Payroll costs, including benefits;</t>
  </si>
  <si>
    <t>Interest on mortgage obligations, incurred before February 15, 2020;</t>
  </si>
  <si>
    <t>Rent, under lease agreements in force before February 15, 2020; and</t>
  </si>
  <si>
    <t>Utilities, for which service began before February 15, 2020.</t>
  </si>
  <si>
    <t>Salary, wages, commissions, or tips (capped at $100,000 on an annualized basis for each employee);</t>
  </si>
  <si>
    <t>Employee benefits including costs for vacation, parental, family, medical, or sick leave; allowance for separation or dismissal; payments required for the provisions of group health care benefits including insurance premiums; and payment of any retirement benefit;</t>
  </si>
  <si>
    <t>State and local taxes assessed on compensation; and</t>
  </si>
  <si>
    <t>For a sole proprietor or independent contractor: wages, commissions, income, or net earnings from self-employment, capped at $100,000 on an annualized basis for each employee.</t>
  </si>
  <si>
    <t xml:space="preserve">You will also owe money if you do not maintain your staff and payroll. </t>
  </si>
  <si>
    <t>Current economic uncertainty makes the loan necessary to support your ongoing operations.</t>
  </si>
  <si>
    <t>The funds will be used to retain workers and maintain payroll or to make mortgage, lease, and utility payments.</t>
  </si>
  <si>
    <t>You have not and will not receive another loan under this program.</t>
  </si>
  <si>
    <t>You will provide to the lender documentation that verifies the number of full-time equivalent employees on payroll and the dollar amounts of payroll costs, covered mortgage interest payments, covered rent payments, and covered utilities for the eight weeks after getting this loan.</t>
  </si>
  <si>
    <t>Loan forgiveness will be provided for the sum of documented payroll costs, covered mortgage interest payments, covered rent payments, and covered utilities. Due to likely high subscription, it is anticipated that not more than 25% of the forgiven amount may be for non-payroll costs.</t>
  </si>
  <si>
    <t>All the information you provided in your application and in all supporting documents and forms is true and accurate. Knowingly making a false statement to get a loan under this program is punishable by law.</t>
  </si>
  <si>
    <t xml:space="preserve">Payroll Protection Program </t>
  </si>
  <si>
    <t>Frequently Asked Questions</t>
  </si>
  <si>
    <r>
      <t xml:space="preserve">The Paycheck Protection Program (“PPP”) authorizes up to $349 billion in forgivable loans to small businesses to pay their employees during the COVID-19 crisis. </t>
    </r>
    <r>
      <rPr>
        <b/>
        <i/>
        <sz val="14"/>
        <color theme="1"/>
        <rFont val="Calibri"/>
        <family val="2"/>
        <scheme val="minor"/>
      </rPr>
      <t xml:space="preserve">All loan terms will be the same for everyone. </t>
    </r>
  </si>
  <si>
    <r>
      <rPr>
        <b/>
        <sz val="14"/>
        <color theme="1"/>
        <rFont val="Calibri"/>
        <family val="2"/>
        <scheme val="minor"/>
      </rPr>
      <t>Where can I apply?</t>
    </r>
    <r>
      <rPr>
        <sz val="14"/>
        <color theme="1"/>
        <rFont val="Calibri"/>
        <family val="2"/>
        <scheme val="minor"/>
      </rPr>
      <t xml:space="preserve"> You can apply through any existing SBA lender or through any federally insured depository institution, federally insured credit union, and Farm Credit System institution that is participating. Other regulated lenders will be available to make these loans once they are approved and enrolled in the program. You should consult with your local lender as to whether it is participating. Visit www.sba.gov for a list of SBA lenders. </t>
    </r>
  </si>
  <si>
    <r>
      <rPr>
        <b/>
        <sz val="14"/>
        <color theme="1"/>
        <rFont val="Calibri"/>
        <family val="2"/>
        <scheme val="minor"/>
      </rPr>
      <t>Who can apply?</t>
    </r>
    <r>
      <rPr>
        <sz val="14"/>
        <color theme="1"/>
        <rFont val="Calibri"/>
        <family val="2"/>
        <scheme val="minor"/>
      </rPr>
      <t xml:space="preserve"> All businesses – including nonprofits, veterans organizations, Tribal business concerns, sole proprietorships, self-employed individuals, and independent contractors – with 500 or fewer employees can apply. Businesses in certain industries can have more than 500 employees if they meet applicable SBA employee-based size standards for those industries. </t>
    </r>
  </si>
  <si>
    <r>
      <rPr>
        <b/>
        <sz val="14"/>
        <color theme="1"/>
        <rFont val="Calibri"/>
        <family val="2"/>
        <scheme val="minor"/>
      </rPr>
      <t>What do I need to apply?</t>
    </r>
    <r>
      <rPr>
        <sz val="14"/>
        <color theme="1"/>
        <rFont val="Calibri"/>
        <family val="2"/>
        <scheme val="minor"/>
      </rPr>
      <t xml:space="preserve"> You will need to complete the Paycheck Protection Program loan application and submit the application with the required documentation to an approved lender that is available to process your application by June 30, 2020. </t>
    </r>
  </si>
  <si>
    <r>
      <rPr>
        <b/>
        <sz val="14"/>
        <color theme="1"/>
        <rFont val="Calibri"/>
        <family val="2"/>
        <scheme val="minor"/>
      </rPr>
      <t>What other documents will I need to include in my application?</t>
    </r>
    <r>
      <rPr>
        <sz val="14"/>
        <color theme="1"/>
        <rFont val="Calibri"/>
        <family val="2"/>
        <scheme val="minor"/>
      </rPr>
      <t xml:space="preserve"> You will need to provide your lender with payroll documentation. </t>
    </r>
  </si>
  <si>
    <r>
      <rPr>
        <b/>
        <sz val="14"/>
        <color theme="1"/>
        <rFont val="Calibri"/>
        <family val="2"/>
        <scheme val="minor"/>
      </rPr>
      <t>Do I need to first look for other funds before applying to this program?</t>
    </r>
    <r>
      <rPr>
        <sz val="14"/>
        <color theme="1"/>
        <rFont val="Calibri"/>
        <family val="2"/>
        <scheme val="minor"/>
      </rPr>
      <t xml:space="preserve"> No. SBA Lenders are waiving the usual SBA requirement that you try to obtain some or all of the loan funds from other sources (i.e., Credit Elsewhere requirement). </t>
    </r>
  </si>
  <si>
    <r>
      <rPr>
        <b/>
        <sz val="14"/>
        <color theme="1"/>
        <rFont val="Calibri"/>
        <family val="2"/>
        <scheme val="minor"/>
      </rPr>
      <t>How long will this program last?</t>
    </r>
    <r>
      <rPr>
        <sz val="14"/>
        <color theme="1"/>
        <rFont val="Calibri"/>
        <family val="2"/>
        <scheme val="minor"/>
      </rPr>
      <t xml:space="preserve"> Although the program is open until June 30, 2020, we encourage you to apply as quickly as you can because there is a funding cap and lenders need time to process your loan. </t>
    </r>
  </si>
  <si>
    <r>
      <rPr>
        <b/>
        <sz val="14"/>
        <color theme="1"/>
        <rFont val="Calibri"/>
        <family val="2"/>
        <scheme val="minor"/>
      </rPr>
      <t>How many loans can I take out under this program?</t>
    </r>
    <r>
      <rPr>
        <sz val="14"/>
        <color theme="1"/>
        <rFont val="Calibri"/>
        <family val="2"/>
        <scheme val="minor"/>
      </rPr>
      <t xml:space="preserve"> Only one. </t>
    </r>
  </si>
  <si>
    <r>
      <rPr>
        <b/>
        <sz val="14"/>
        <color theme="1"/>
        <rFont val="Calibri"/>
        <family val="2"/>
        <scheme val="minor"/>
      </rPr>
      <t>What can I use these loans for?</t>
    </r>
    <r>
      <rPr>
        <sz val="14"/>
        <color theme="1"/>
        <rFont val="Calibri"/>
        <family val="2"/>
        <scheme val="minor"/>
      </rPr>
      <t xml:space="preserve"> You should use the proceeds from these loans on your: </t>
    </r>
  </si>
  <si>
    <r>
      <rPr>
        <b/>
        <sz val="14"/>
        <color theme="1"/>
        <rFont val="Calibri"/>
        <family val="2"/>
        <scheme val="minor"/>
      </rPr>
      <t>What counts as payroll costs?</t>
    </r>
    <r>
      <rPr>
        <sz val="14"/>
        <color theme="1"/>
        <rFont val="Calibri"/>
        <family val="2"/>
        <scheme val="minor"/>
      </rPr>
      <t xml:space="preserve"> Payroll costs include:</t>
    </r>
  </si>
  <si>
    <r>
      <rPr>
        <b/>
        <sz val="14"/>
        <color theme="1"/>
        <rFont val="Calibri"/>
        <family val="2"/>
        <scheme val="minor"/>
      </rPr>
      <t>How much of my loan will be forgiven?</t>
    </r>
    <r>
      <rPr>
        <sz val="14"/>
        <color theme="1"/>
        <rFont val="Calibri"/>
        <family val="2"/>
        <scheme val="minor"/>
      </rPr>
      <t xml:space="preserve"> You will owe money when your loan is due if you use the loan amount for anything other than payroll costs, mortgage interest, rent, and utilities payments over the 8 weeks after getting the loan. Due to likely high subscription, it is anticipated that not more than 25% of the forgiven amount may be for non-payroll costs. </t>
    </r>
  </si>
  <si>
    <r>
      <rPr>
        <b/>
        <sz val="14"/>
        <color theme="1"/>
        <rFont val="Calibri"/>
        <family val="2"/>
        <scheme val="minor"/>
      </rPr>
      <t>Number of Staff:</t>
    </r>
    <r>
      <rPr>
        <sz val="14"/>
        <color theme="1"/>
        <rFont val="Calibri"/>
        <family val="2"/>
        <scheme val="minor"/>
      </rPr>
      <t xml:space="preserve"> Your loan forgiveness will be reduced if you decrease your full-time employee headcount.</t>
    </r>
  </si>
  <si>
    <r>
      <rPr>
        <b/>
        <sz val="14"/>
        <color theme="1"/>
        <rFont val="Calibri"/>
        <family val="2"/>
        <scheme val="minor"/>
      </rPr>
      <t>Level of Payroll:</t>
    </r>
    <r>
      <rPr>
        <sz val="14"/>
        <color theme="1"/>
        <rFont val="Calibri"/>
        <family val="2"/>
        <scheme val="minor"/>
      </rPr>
      <t xml:space="preserve"> Your loan forgiveness will also be reduced if you decrease salaries and wages by more than 25% for any employee that made less than $100,000 annualized in 2019.</t>
    </r>
  </si>
  <si>
    <r>
      <rPr>
        <b/>
        <sz val="14"/>
        <color theme="1"/>
        <rFont val="Calibri"/>
        <family val="2"/>
        <scheme val="minor"/>
      </rPr>
      <t>Re-Hiring:</t>
    </r>
    <r>
      <rPr>
        <sz val="14"/>
        <color theme="1"/>
        <rFont val="Calibri"/>
        <family val="2"/>
        <scheme val="minor"/>
      </rPr>
      <t xml:space="preserve"> You have until June 30, 2020 to restore your full-time employment and salary levels for any changes made between February 15, 2020 and April 26, 2020.</t>
    </r>
  </si>
  <si>
    <r>
      <rPr>
        <b/>
        <sz val="14"/>
        <color theme="1"/>
        <rFont val="Calibri"/>
        <family val="2"/>
        <scheme val="minor"/>
      </rPr>
      <t>How can I request loan forgiveness?</t>
    </r>
    <r>
      <rPr>
        <sz val="14"/>
        <color theme="1"/>
        <rFont val="Calibri"/>
        <family val="2"/>
        <scheme val="minor"/>
      </rPr>
      <t xml:space="preserve"> You can submit a request to the lender that is servicing the loan. The request will include documents that verify the number of full-time equivalent employees and pay rates, as well as the payments on eligible mortgage, lease, and utility obligations. You must certify that the documents are true and that you used the forgiveness amount to keep employees and make eligible mortgage interest, rent, and utility payments. The lender must make a decision on the forgiveness within 60 days. </t>
    </r>
  </si>
  <si>
    <r>
      <rPr>
        <b/>
        <sz val="14"/>
        <color theme="1"/>
        <rFont val="Calibri"/>
        <family val="2"/>
        <scheme val="minor"/>
      </rPr>
      <t>When do I need to start paying interest on my loan?</t>
    </r>
    <r>
      <rPr>
        <sz val="14"/>
        <color theme="1"/>
        <rFont val="Calibri"/>
        <family val="2"/>
        <scheme val="minor"/>
      </rPr>
      <t xml:space="preserve"> All payments are deferred for 6 months; however, interest will continue to accrue over this period. </t>
    </r>
  </si>
  <si>
    <r>
      <rPr>
        <b/>
        <sz val="14"/>
        <color theme="1"/>
        <rFont val="Calibri"/>
        <family val="2"/>
        <scheme val="minor"/>
      </rPr>
      <t>When is my loan due?</t>
    </r>
    <r>
      <rPr>
        <sz val="14"/>
        <color theme="1"/>
        <rFont val="Calibri"/>
        <family val="2"/>
        <scheme val="minor"/>
      </rPr>
      <t xml:space="preserve"> In 2 years. </t>
    </r>
  </si>
  <si>
    <r>
      <rPr>
        <b/>
        <sz val="14"/>
        <color theme="1"/>
        <rFont val="Calibri"/>
        <family val="2"/>
        <scheme val="minor"/>
      </rPr>
      <t>Can I pay my loan earlier than 2 years?</t>
    </r>
    <r>
      <rPr>
        <sz val="14"/>
        <color theme="1"/>
        <rFont val="Calibri"/>
        <family val="2"/>
        <scheme val="minor"/>
      </rPr>
      <t xml:space="preserve"> Yes. There are no prepayment penalties or fees. </t>
    </r>
  </si>
  <si>
    <r>
      <rPr>
        <b/>
        <sz val="14"/>
        <color theme="1"/>
        <rFont val="Calibri"/>
        <family val="2"/>
        <scheme val="minor"/>
      </rPr>
      <t>Do I need to pledge any collateral for these loans?</t>
    </r>
    <r>
      <rPr>
        <sz val="14"/>
        <color theme="1"/>
        <rFont val="Calibri"/>
        <family val="2"/>
        <scheme val="minor"/>
      </rPr>
      <t xml:space="preserve"> No. No collateral is required. </t>
    </r>
  </si>
  <si>
    <r>
      <rPr>
        <b/>
        <sz val="14"/>
        <color theme="1"/>
        <rFont val="Calibri"/>
        <family val="2"/>
        <scheme val="minor"/>
      </rPr>
      <t>Do I need to personally guarantee this loan?</t>
    </r>
    <r>
      <rPr>
        <sz val="14"/>
        <color theme="1"/>
        <rFont val="Calibri"/>
        <family val="2"/>
        <scheme val="minor"/>
      </rPr>
      <t xml:space="preserve"> No. There is no personal guarantee requirement. ***However, if the proceeds are used for fraudulent purposes, the U.S. government will pursue criminal charges against you.*** </t>
    </r>
  </si>
  <si>
    <r>
      <rPr>
        <b/>
        <sz val="14"/>
        <color theme="1"/>
        <rFont val="Calibri"/>
        <family val="2"/>
        <scheme val="minor"/>
      </rPr>
      <t>What do I need to certify?</t>
    </r>
    <r>
      <rPr>
        <sz val="14"/>
        <color theme="1"/>
        <rFont val="Calibri"/>
        <family val="2"/>
        <scheme val="minor"/>
      </rPr>
      <t xml:space="preserve"> As part of your application, you need to certify in good faith that: </t>
    </r>
  </si>
  <si>
    <r>
      <rPr>
        <b/>
        <sz val="14"/>
        <color theme="1"/>
        <rFont val="Calibri"/>
        <family val="2"/>
        <scheme val="minor"/>
      </rPr>
      <t>What is my interest rate?</t>
    </r>
    <r>
      <rPr>
        <sz val="14"/>
        <color theme="1"/>
        <rFont val="Calibri"/>
        <family val="2"/>
        <scheme val="minor"/>
      </rPr>
      <t xml:space="preserve"> 1.00% fixed rate. </t>
    </r>
  </si>
  <si>
    <t>Disclaimer: Note this worksheet is For Informational Use Only.  This worksheet is to be used as a guideline only and is subject to change.</t>
  </si>
  <si>
    <t>Payroll Costs (See FAQ's for details)</t>
  </si>
  <si>
    <t>jonk@rockheadsusa.com</t>
  </si>
  <si>
    <t xml:space="preserve">Prepared by Jon Kaplan </t>
  </si>
  <si>
    <r>
      <rPr>
        <b/>
        <sz val="14"/>
        <color theme="1"/>
        <rFont val="Calibri"/>
        <family val="2"/>
        <scheme val="minor"/>
      </rPr>
      <t>How large can my loan be?</t>
    </r>
    <r>
      <rPr>
        <sz val="14"/>
        <color theme="1"/>
        <rFont val="Calibri"/>
        <family val="2"/>
        <scheme val="minor"/>
      </rPr>
      <t xml:space="preserve"> Loans can be for up to two and one half months of your </t>
    </r>
    <r>
      <rPr>
        <b/>
        <u/>
        <sz val="14"/>
        <color theme="1"/>
        <rFont val="Calibri"/>
        <family val="2"/>
        <scheme val="minor"/>
      </rPr>
      <t>average</t>
    </r>
    <r>
      <rPr>
        <sz val="14"/>
        <color theme="1"/>
        <rFont val="Calibri"/>
        <family val="2"/>
        <scheme val="minor"/>
      </rPr>
      <t xml:space="preserve"> monthly payroll costs. (Note:  The average is calculated from the 1 year period before the date on which the loan is made.  I suggest using the period April 1, 2019- March 31, 2020.  If your business was not in existence use the period January 1, 2020-February 29, 2020.  (Note:  If your business has significantly changed during the time periods noted use the greater of the 2 averages).  </t>
    </r>
    <r>
      <rPr>
        <b/>
        <sz val="14"/>
        <color theme="1"/>
        <rFont val="Calibri"/>
        <family val="2"/>
        <scheme val="minor"/>
      </rPr>
      <t xml:space="preserve">NOTE:  MAKE SURE YOU HAVE SUPPORTING DOCUMENTS READY AND AVAILABLE AS YOU MAY HAVE TO PROVIDE THIS INFORMATION DURING THE LOAN APPROVAL PROCESS OR AT A LATER DATE).  </t>
    </r>
    <r>
      <rPr>
        <sz val="14"/>
        <color theme="1"/>
        <rFont val="Calibri"/>
        <family val="2"/>
        <scheme val="minor"/>
      </rPr>
      <t xml:space="preserve"> The amount is subject to a $10 million cap. If you are a seasonal or new business, you will use different applicable time periods for your calculation. Payroll costs will be capped at $100,000 annualized for each employee.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</si>
</sst>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20"/>
      <color theme="1"/>
      <name val="Calibri"/>
      <family val="2"/>
      <scheme val="minor"/>
    </font>
    <font>
      <b/>
      <i/>
      <sz val="11"/>
      <color theme="1"/>
      <name val="Calibri"/>
      <family val="2"/>
      <scheme val="minor"/>
    </font>
    <font>
      <b/>
      <sz val="12"/>
      <color theme="1"/>
      <name val="Calibri"/>
      <family val="2"/>
      <scheme val="minor"/>
    </font>
    <font>
      <b/>
      <sz val="18"/>
      <color theme="1"/>
      <name val="Calibri"/>
      <family val="2"/>
      <scheme val="minor"/>
    </font>
    <font>
      <b/>
      <sz val="20"/>
      <color theme="1"/>
      <name val="Calibri"/>
      <family val="2"/>
      <scheme val="minor"/>
    </font>
    <font>
      <i/>
      <sz val="14"/>
      <color theme="1"/>
      <name val="Calibri"/>
      <family val="2"/>
      <scheme val="minor"/>
    </font>
    <font>
      <b/>
      <i/>
      <sz val="18"/>
      <color theme="1"/>
      <name val="Calibri"/>
      <family val="2"/>
      <scheme val="minor"/>
    </font>
    <font>
      <u/>
      <sz val="11"/>
      <color theme="10"/>
      <name val="Calibri"/>
      <family val="2"/>
      <scheme val="minor"/>
    </font>
    <font>
      <u/>
      <sz val="14"/>
      <color theme="10"/>
      <name val="Calibri"/>
      <family val="2"/>
      <scheme val="minor"/>
    </font>
    <font>
      <b/>
      <i/>
      <sz val="14"/>
      <color theme="1"/>
      <name val="Calibri"/>
      <family val="2"/>
      <scheme val="minor"/>
    </font>
    <font>
      <b/>
      <u/>
      <sz val="14"/>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88">
    <xf numFmtId="0" fontId="0" fillId="0" borderId="0" xfId="0"/>
    <xf numFmtId="0" fontId="0" fillId="0" borderId="0" xfId="0" applyProtection="1"/>
    <xf numFmtId="0" fontId="6" fillId="0" borderId="0" xfId="0" applyFont="1" applyAlignment="1" applyProtection="1">
      <alignment horizontal="center"/>
    </xf>
    <xf numFmtId="0" fontId="3" fillId="2" borderId="3" xfId="0" applyFont="1" applyFill="1" applyBorder="1" applyAlignment="1" applyProtection="1">
      <alignment horizontal="center"/>
    </xf>
    <xf numFmtId="0" fontId="3" fillId="2" borderId="4" xfId="0" applyFont="1" applyFill="1" applyBorder="1" applyAlignment="1" applyProtection="1">
      <alignment horizontal="center"/>
    </xf>
    <xf numFmtId="0" fontId="3" fillId="2" borderId="5" xfId="0" applyFont="1" applyFill="1" applyBorder="1" applyAlignment="1" applyProtection="1">
      <alignment horizontal="center"/>
    </xf>
    <xf numFmtId="0" fontId="7" fillId="0" borderId="7" xfId="0" applyFont="1" applyBorder="1" applyAlignment="1" applyProtection="1">
      <alignment vertical="center"/>
    </xf>
    <xf numFmtId="0" fontId="0" fillId="0" borderId="0" xfId="0" applyBorder="1" applyAlignment="1" applyProtection="1"/>
    <xf numFmtId="0" fontId="0" fillId="0" borderId="6" xfId="0" applyBorder="1" applyAlignment="1" applyProtection="1"/>
    <xf numFmtId="0" fontId="3" fillId="0" borderId="9" xfId="0" applyFont="1" applyBorder="1" applyAlignment="1" applyProtection="1">
      <alignment vertical="center"/>
    </xf>
    <xf numFmtId="0" fontId="4" fillId="0" borderId="1" xfId="0" applyFont="1" applyBorder="1" applyAlignment="1" applyProtection="1">
      <alignment horizontal="center" vertical="center"/>
    </xf>
    <xf numFmtId="0" fontId="3" fillId="0" borderId="10" xfId="0" applyFont="1" applyBorder="1" applyAlignment="1" applyProtection="1">
      <alignment horizontal="center" vertical="center"/>
    </xf>
    <xf numFmtId="0" fontId="4" fillId="0" borderId="9" xfId="0" applyFont="1" applyBorder="1" applyProtection="1"/>
    <xf numFmtId="0" fontId="5" fillId="0" borderId="1" xfId="0" applyFont="1" applyBorder="1" applyAlignment="1" applyProtection="1">
      <alignment horizontal="center"/>
    </xf>
    <xf numFmtId="0" fontId="0" fillId="0" borderId="10" xfId="0" applyBorder="1" applyAlignment="1" applyProtection="1">
      <alignment horizontal="center"/>
    </xf>
    <xf numFmtId="0" fontId="4" fillId="0" borderId="9" xfId="0" applyFont="1" applyBorder="1" applyAlignment="1" applyProtection="1">
      <alignment vertical="center" wrapText="1"/>
    </xf>
    <xf numFmtId="0" fontId="3" fillId="0" borderId="9" xfId="0" applyFont="1" applyBorder="1" applyAlignment="1" applyProtection="1">
      <alignment horizontal="right" vertical="center" wrapText="1"/>
    </xf>
    <xf numFmtId="0" fontId="0" fillId="0" borderId="8" xfId="0" applyBorder="1" applyProtection="1"/>
    <xf numFmtId="0" fontId="0" fillId="0" borderId="0" xfId="0" applyBorder="1" applyProtection="1"/>
    <xf numFmtId="0" fontId="0" fillId="0" borderId="6" xfId="0" applyBorder="1" applyProtection="1"/>
    <xf numFmtId="0" fontId="4" fillId="0" borderId="15" xfId="0" applyFont="1" applyBorder="1" applyAlignment="1" applyProtection="1">
      <alignment vertical="center" wrapText="1"/>
    </xf>
    <xf numFmtId="0" fontId="3" fillId="0" borderId="9"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8" fillId="0" borderId="10" xfId="0" applyFont="1" applyFill="1" applyBorder="1" applyAlignment="1" applyProtection="1">
      <alignment horizontal="center" vertical="center"/>
    </xf>
    <xf numFmtId="0" fontId="4" fillId="0" borderId="7" xfId="0" applyFont="1" applyBorder="1" applyAlignment="1" applyProtection="1">
      <alignment vertical="center" wrapText="1"/>
    </xf>
    <xf numFmtId="0" fontId="0" fillId="0" borderId="10" xfId="0" applyFill="1" applyBorder="1" applyAlignment="1" applyProtection="1">
      <alignment horizontal="center"/>
    </xf>
    <xf numFmtId="0" fontId="4" fillId="0" borderId="16" xfId="0" applyFont="1" applyFill="1" applyBorder="1" applyAlignment="1" applyProtection="1">
      <alignment horizontal="right" vertical="center" wrapText="1"/>
    </xf>
    <xf numFmtId="0" fontId="4" fillId="0" borderId="12" xfId="0" applyFont="1" applyFill="1" applyBorder="1" applyAlignment="1" applyProtection="1">
      <alignment horizontal="right" vertical="center" wrapText="1"/>
    </xf>
    <xf numFmtId="0" fontId="0" fillId="0" borderId="8" xfId="0" applyBorder="1" applyAlignment="1" applyProtection="1">
      <alignment vertical="center" wrapText="1"/>
    </xf>
    <xf numFmtId="0" fontId="0" fillId="0" borderId="17" xfId="0" applyBorder="1" applyAlignment="1" applyProtection="1">
      <alignment vertical="center" wrapText="1"/>
    </xf>
    <xf numFmtId="0" fontId="0" fillId="0" borderId="18" xfId="0" applyBorder="1" applyProtection="1"/>
    <xf numFmtId="0" fontId="0" fillId="0" borderId="19" xfId="0" applyBorder="1" applyProtection="1"/>
    <xf numFmtId="0" fontId="0" fillId="0" borderId="0" xfId="0" applyFill="1" applyProtection="1"/>
    <xf numFmtId="0" fontId="0" fillId="4" borderId="0" xfId="0" applyFill="1" applyProtection="1"/>
    <xf numFmtId="0" fontId="9" fillId="0" borderId="0" xfId="0" applyFont="1" applyFill="1" applyProtection="1"/>
    <xf numFmtId="165" fontId="0" fillId="3" borderId="10" xfId="1" applyNumberFormat="1" applyFont="1" applyFill="1" applyBorder="1" applyAlignment="1" applyProtection="1">
      <alignment horizontal="center"/>
    </xf>
    <xf numFmtId="9" fontId="2" fillId="0" borderId="10" xfId="3" applyFont="1" applyFill="1" applyBorder="1" applyAlignment="1" applyProtection="1">
      <alignment horizontal="center"/>
    </xf>
    <xf numFmtId="164" fontId="2" fillId="0" borderId="10" xfId="2" applyNumberFormat="1" applyFont="1" applyFill="1" applyBorder="1" applyAlignment="1" applyProtection="1">
      <alignment horizontal="center"/>
    </xf>
    <xf numFmtId="0" fontId="3" fillId="2" borderId="2" xfId="0" applyFont="1" applyFill="1" applyBorder="1" applyAlignment="1" applyProtection="1">
      <alignment horizontal="center"/>
    </xf>
    <xf numFmtId="0" fontId="2" fillId="0" borderId="0" xfId="0" applyFont="1" applyBorder="1" applyAlignment="1" applyProtection="1">
      <alignment vertical="center"/>
    </xf>
    <xf numFmtId="0" fontId="2" fillId="0" borderId="9" xfId="0" applyFont="1" applyBorder="1" applyAlignment="1" applyProtection="1">
      <alignment vertical="center"/>
    </xf>
    <xf numFmtId="0" fontId="2" fillId="0" borderId="1" xfId="0" applyFont="1" applyBorder="1" applyAlignment="1" applyProtection="1">
      <alignment vertical="center"/>
    </xf>
    <xf numFmtId="0" fontId="2" fillId="0" borderId="1" xfId="0" applyFont="1" applyBorder="1" applyAlignment="1" applyProtection="1">
      <alignment horizontal="center" vertical="center"/>
    </xf>
    <xf numFmtId="0" fontId="0" fillId="0" borderId="1" xfId="0" applyFont="1" applyBorder="1" applyAlignment="1" applyProtection="1">
      <alignment horizontal="center" vertical="center"/>
    </xf>
    <xf numFmtId="0" fontId="2" fillId="0" borderId="10" xfId="0" applyFont="1" applyBorder="1" applyAlignment="1" applyProtection="1">
      <alignment horizontal="center" vertical="center"/>
    </xf>
    <xf numFmtId="0" fontId="5" fillId="0" borderId="9" xfId="0" applyFont="1" applyBorder="1" applyProtection="1"/>
    <xf numFmtId="0" fontId="5" fillId="0" borderId="9" xfId="0" applyFont="1" applyBorder="1" applyAlignment="1" applyProtection="1">
      <alignment vertical="center" wrapText="1"/>
    </xf>
    <xf numFmtId="0" fontId="5" fillId="0" borderId="9" xfId="0" applyFont="1" applyBorder="1" applyAlignment="1" applyProtection="1">
      <alignment horizontal="right"/>
    </xf>
    <xf numFmtId="0" fontId="5" fillId="0" borderId="1" xfId="0" applyFont="1" applyBorder="1" applyAlignment="1" applyProtection="1">
      <alignment horizontal="right"/>
    </xf>
    <xf numFmtId="0" fontId="0" fillId="0" borderId="1" xfId="0" applyBorder="1" applyProtection="1"/>
    <xf numFmtId="0" fontId="0" fillId="0" borderId="1" xfId="0" applyFont="1" applyBorder="1" applyAlignment="1" applyProtection="1">
      <alignment horizontal="center"/>
    </xf>
    <xf numFmtId="164" fontId="0" fillId="0" borderId="10" xfId="2" applyNumberFormat="1" applyFont="1" applyBorder="1" applyAlignment="1" applyProtection="1">
      <alignment horizontal="center"/>
    </xf>
    <xf numFmtId="0" fontId="5" fillId="0" borderId="1" xfId="0" applyFont="1" applyBorder="1" applyProtection="1"/>
    <xf numFmtId="0" fontId="2" fillId="0" borderId="1" xfId="0" applyFont="1" applyBorder="1" applyAlignment="1" applyProtection="1">
      <alignment horizontal="center"/>
    </xf>
    <xf numFmtId="0" fontId="3" fillId="0" borderId="11" xfId="0" applyFont="1" applyBorder="1" applyAlignment="1" applyProtection="1">
      <alignment horizontal="center"/>
    </xf>
    <xf numFmtId="0" fontId="2" fillId="0" borderId="12" xfId="0" quotePrefix="1" applyFont="1" applyBorder="1" applyAlignment="1" applyProtection="1">
      <alignment horizontal="right"/>
    </xf>
    <xf numFmtId="0" fontId="2" fillId="0" borderId="13" xfId="0" quotePrefix="1" applyFont="1" applyBorder="1" applyAlignment="1" applyProtection="1">
      <alignment horizontal="right"/>
    </xf>
    <xf numFmtId="0" fontId="0" fillId="0" borderId="13" xfId="0" applyBorder="1" applyProtection="1"/>
    <xf numFmtId="0" fontId="0" fillId="0" borderId="14" xfId="0" applyFont="1" applyBorder="1" applyAlignment="1" applyProtection="1">
      <alignment horizontal="center"/>
    </xf>
    <xf numFmtId="164" fontId="0" fillId="3" borderId="2" xfId="2" applyNumberFormat="1" applyFont="1" applyFill="1" applyBorder="1" applyProtection="1"/>
    <xf numFmtId="164" fontId="0" fillId="2" borderId="1" xfId="2" applyNumberFormat="1" applyFont="1" applyFill="1" applyBorder="1" applyProtection="1">
      <protection locked="0"/>
    </xf>
    <xf numFmtId="0" fontId="0" fillId="2" borderId="10" xfId="0" applyFill="1" applyBorder="1" applyAlignment="1" applyProtection="1">
      <alignment horizontal="center"/>
      <protection locked="0"/>
    </xf>
    <xf numFmtId="165" fontId="0" fillId="2" borderId="10" xfId="1" applyNumberFormat="1" applyFont="1" applyFill="1" applyBorder="1" applyAlignment="1" applyProtection="1">
      <alignment horizontal="center"/>
      <protection locked="0"/>
    </xf>
    <xf numFmtId="0" fontId="5" fillId="0" borderId="1" xfId="0" applyFont="1" applyFill="1" applyBorder="1" applyAlignment="1" applyProtection="1">
      <alignment horizontal="center"/>
    </xf>
    <xf numFmtId="164" fontId="0" fillId="0" borderId="1" xfId="2" applyNumberFormat="1" applyFont="1" applyFill="1" applyBorder="1" applyProtection="1">
      <protection locked="0"/>
    </xf>
    <xf numFmtId="0" fontId="11" fillId="0" borderId="9" xfId="0" applyFont="1" applyBorder="1" applyProtection="1"/>
    <xf numFmtId="165" fontId="0" fillId="2" borderId="10" xfId="0" applyNumberFormat="1" applyFill="1" applyBorder="1" applyAlignment="1" applyProtection="1">
      <alignment horizontal="center"/>
      <protection locked="0"/>
    </xf>
    <xf numFmtId="165" fontId="0" fillId="0" borderId="10" xfId="1" applyNumberFormat="1" applyFont="1" applyBorder="1" applyAlignment="1" applyProtection="1">
      <alignment horizontal="center"/>
    </xf>
    <xf numFmtId="9" fontId="0" fillId="4" borderId="10" xfId="3" applyFont="1" applyFill="1" applyBorder="1" applyAlignment="1" applyProtection="1">
      <alignment horizontal="center"/>
    </xf>
    <xf numFmtId="165" fontId="0" fillId="2" borderId="10" xfId="1" applyNumberFormat="1" applyFont="1" applyFill="1" applyBorder="1" applyAlignment="1" applyProtection="1">
      <alignment horizontal="center"/>
    </xf>
    <xf numFmtId="165" fontId="2" fillId="2" borderId="10" xfId="1" applyNumberFormat="1" applyFont="1" applyFill="1" applyBorder="1" applyAlignment="1" applyProtection="1">
      <alignment horizontal="center"/>
    </xf>
    <xf numFmtId="164" fontId="0" fillId="0" borderId="10" xfId="2" applyNumberFormat="1" applyFont="1" applyFill="1" applyBorder="1" applyAlignment="1" applyProtection="1">
      <alignment horizontal="center"/>
    </xf>
    <xf numFmtId="165" fontId="0" fillId="2" borderId="1" xfId="1" applyNumberFormat="1" applyFont="1" applyFill="1" applyBorder="1" applyProtection="1"/>
    <xf numFmtId="0" fontId="0" fillId="2" borderId="10" xfId="0" applyFill="1" applyBorder="1" applyAlignment="1" applyProtection="1">
      <alignment horizontal="center"/>
    </xf>
    <xf numFmtId="165" fontId="0" fillId="0" borderId="1" xfId="1" applyNumberFormat="1" applyFont="1" applyFill="1" applyBorder="1" applyProtection="1"/>
    <xf numFmtId="0" fontId="12" fillId="0" borderId="0" xfId="0" applyFont="1" applyProtection="1"/>
    <xf numFmtId="0" fontId="14" fillId="0" borderId="0" xfId="4" applyFont="1" applyProtection="1"/>
    <xf numFmtId="0" fontId="0" fillId="0" borderId="0" xfId="0" applyAlignment="1">
      <alignment vertical="center" wrapText="1"/>
    </xf>
    <xf numFmtId="0" fontId="0" fillId="0" borderId="8" xfId="0" applyBorder="1" applyAlignment="1">
      <alignment vertical="center" wrapText="1"/>
    </xf>
    <xf numFmtId="0" fontId="4" fillId="0" borderId="6" xfId="0" applyFont="1" applyBorder="1" applyAlignment="1">
      <alignment vertical="center" wrapText="1"/>
    </xf>
    <xf numFmtId="0" fontId="3" fillId="0" borderId="6" xfId="0" applyFont="1" applyBorder="1" applyAlignment="1">
      <alignment vertical="center" wrapText="1"/>
    </xf>
    <xf numFmtId="0" fontId="0" fillId="0" borderId="17" xfId="0" applyBorder="1" applyAlignment="1">
      <alignment vertical="center" wrapText="1"/>
    </xf>
    <xf numFmtId="0" fontId="4" fillId="0" borderId="19" xfId="0" applyFont="1" applyBorder="1" applyAlignment="1">
      <alignment vertical="center" wrapText="1"/>
    </xf>
    <xf numFmtId="0" fontId="9" fillId="2" borderId="19" xfId="0" applyFont="1" applyFill="1" applyBorder="1" applyAlignment="1">
      <alignment horizontal="center" vertical="center" wrapText="1"/>
    </xf>
    <xf numFmtId="0" fontId="0" fillId="0" borderId="3" xfId="0" applyBorder="1" applyAlignment="1">
      <alignment vertical="center" wrapText="1"/>
    </xf>
    <xf numFmtId="0" fontId="9" fillId="0" borderId="5" xfId="0" applyFont="1" applyBorder="1" applyAlignment="1">
      <alignment horizontal="center" vertical="center" wrapText="1"/>
    </xf>
    <xf numFmtId="0" fontId="7" fillId="0" borderId="0" xfId="0" applyFont="1" applyAlignment="1">
      <alignment vertical="center" wrapText="1"/>
    </xf>
    <xf numFmtId="0" fontId="10" fillId="0" borderId="0" xfId="0" applyFont="1" applyAlignment="1" applyProtection="1">
      <alignment horizont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4820323</xdr:colOff>
      <xdr:row>6</xdr:row>
      <xdr:rowOff>85875</xdr:rowOff>
    </xdr:to>
    <xdr:pic>
      <xdr:nvPicPr>
        <xdr:cNvPr id="2" name="Picture 1">
          <a:extLst>
            <a:ext uri="{FF2B5EF4-FFF2-40B4-BE49-F238E27FC236}">
              <a16:creationId xmlns:a16="http://schemas.microsoft.com/office/drawing/2014/main" id="{FBF95EDC-C5B0-47A7-8D62-BF0BEDF2A491}"/>
            </a:ext>
          </a:extLst>
        </xdr:cNvPr>
        <xdr:cNvPicPr>
          <a:picLocks noChangeAspect="1"/>
        </xdr:cNvPicPr>
      </xdr:nvPicPr>
      <xdr:blipFill>
        <a:blip xmlns:r="http://schemas.openxmlformats.org/officeDocument/2006/relationships" r:embed="rId1"/>
        <a:stretch>
          <a:fillRect/>
        </a:stretch>
      </xdr:blipFill>
      <xdr:spPr>
        <a:xfrm>
          <a:off x="428625" y="323850"/>
          <a:ext cx="4820323" cy="1076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181648</xdr:colOff>
      <xdr:row>6</xdr:row>
      <xdr:rowOff>123975</xdr:rowOff>
    </xdr:to>
    <xdr:pic>
      <xdr:nvPicPr>
        <xdr:cNvPr id="3" name="Picture 2">
          <a:extLst>
            <a:ext uri="{FF2B5EF4-FFF2-40B4-BE49-F238E27FC236}">
              <a16:creationId xmlns:a16="http://schemas.microsoft.com/office/drawing/2014/main" id="{E391B31B-F418-435D-9153-0412266B6B56}"/>
            </a:ext>
          </a:extLst>
        </xdr:cNvPr>
        <xdr:cNvPicPr>
          <a:picLocks noChangeAspect="1"/>
        </xdr:cNvPicPr>
      </xdr:nvPicPr>
      <xdr:blipFill>
        <a:blip xmlns:r="http://schemas.openxmlformats.org/officeDocument/2006/relationships" r:embed="rId1"/>
        <a:stretch>
          <a:fillRect/>
        </a:stretch>
      </xdr:blipFill>
      <xdr:spPr>
        <a:xfrm>
          <a:off x="333375" y="190500"/>
          <a:ext cx="4820323" cy="1076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4820323</xdr:colOff>
      <xdr:row>7</xdr:row>
      <xdr:rowOff>123975</xdr:rowOff>
    </xdr:to>
    <xdr:pic>
      <xdr:nvPicPr>
        <xdr:cNvPr id="2" name="Picture 1">
          <a:extLst>
            <a:ext uri="{FF2B5EF4-FFF2-40B4-BE49-F238E27FC236}">
              <a16:creationId xmlns:a16="http://schemas.microsoft.com/office/drawing/2014/main" id="{C7895194-D6EF-475A-8F06-BF2B34247C91}"/>
            </a:ext>
          </a:extLst>
        </xdr:cNvPr>
        <xdr:cNvPicPr>
          <a:picLocks noChangeAspect="1"/>
        </xdr:cNvPicPr>
      </xdr:nvPicPr>
      <xdr:blipFill>
        <a:blip xmlns:r="http://schemas.openxmlformats.org/officeDocument/2006/relationships" r:embed="rId1"/>
        <a:stretch>
          <a:fillRect/>
        </a:stretch>
      </xdr:blipFill>
      <xdr:spPr>
        <a:xfrm>
          <a:off x="609600" y="381000"/>
          <a:ext cx="4820323" cy="1076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nk@rockheadsusa.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onk@rockheadsusa.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jonk@rockheadsus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5E5DA-49DA-4B97-BAD2-69E6108C1A76}">
  <dimension ref="B1:E65"/>
  <sheetViews>
    <sheetView topLeftCell="A13" workbookViewId="0">
      <selection activeCell="D44" sqref="D44"/>
    </sheetView>
  </sheetViews>
  <sheetFormatPr defaultColWidth="85.88671875" defaultRowHeight="57" customHeight="1" x14ac:dyDescent="0.3"/>
  <cols>
    <col min="1" max="1" width="2.88671875" style="77" customWidth="1"/>
    <col min="2" max="2" width="3.5546875" style="77" customWidth="1"/>
    <col min="3" max="3" width="97.44140625" style="77" customWidth="1"/>
    <col min="4" max="16384" width="85.88671875" style="77"/>
  </cols>
  <sheetData>
    <row r="1" spans="2:5" ht="14.25" customHeight="1" x14ac:dyDescent="0.3">
      <c r="B1" s="1"/>
      <c r="C1" s="1"/>
      <c r="D1" s="1"/>
      <c r="E1" s="1"/>
    </row>
    <row r="2" spans="2:5" ht="11.25" customHeight="1" x14ac:dyDescent="0.3">
      <c r="B2" s="1"/>
      <c r="C2" s="1"/>
      <c r="D2" s="1"/>
      <c r="E2" s="1"/>
    </row>
    <row r="3" spans="2:5" ht="18" customHeight="1" x14ac:dyDescent="0.3">
      <c r="B3" s="1"/>
      <c r="C3" s="1"/>
      <c r="D3" s="1"/>
      <c r="E3" s="1"/>
    </row>
    <row r="4" spans="2:5" ht="21" customHeight="1" x14ac:dyDescent="0.3">
      <c r="B4" s="1"/>
      <c r="C4" s="1"/>
      <c r="D4" s="1"/>
      <c r="E4" s="1"/>
    </row>
    <row r="5" spans="2:5" ht="18.75" customHeight="1" x14ac:dyDescent="0.3">
      <c r="B5" s="1"/>
      <c r="C5" s="1"/>
      <c r="D5" s="1"/>
      <c r="E5" s="1"/>
    </row>
    <row r="6" spans="2:5" ht="20.25" customHeight="1" x14ac:dyDescent="0.3">
      <c r="B6" s="1"/>
      <c r="C6" s="1"/>
      <c r="D6" s="1"/>
      <c r="E6" s="1"/>
    </row>
    <row r="7" spans="2:5" ht="17.25" customHeight="1" x14ac:dyDescent="0.3">
      <c r="B7" s="1"/>
      <c r="C7" s="1"/>
      <c r="D7" s="1"/>
      <c r="E7" s="1"/>
    </row>
    <row r="8" spans="2:5" ht="12" customHeight="1" x14ac:dyDescent="0.3">
      <c r="B8" s="1"/>
      <c r="C8" s="1"/>
      <c r="D8" s="1"/>
      <c r="E8" s="1"/>
    </row>
    <row r="9" spans="2:5" ht="20.25" customHeight="1" x14ac:dyDescent="0.45">
      <c r="B9" s="1"/>
      <c r="C9" s="75" t="s">
        <v>95</v>
      </c>
      <c r="D9" s="1"/>
      <c r="E9" s="1"/>
    </row>
    <row r="10" spans="2:5" ht="16.5" customHeight="1" x14ac:dyDescent="0.35">
      <c r="B10" s="1"/>
      <c r="C10" s="76" t="s">
        <v>94</v>
      </c>
      <c r="D10" s="1"/>
      <c r="E10" s="1"/>
    </row>
    <row r="11" spans="2:5" ht="22.5" customHeight="1" x14ac:dyDescent="0.45">
      <c r="B11" s="1"/>
      <c r="C11" s="75" t="s">
        <v>42</v>
      </c>
      <c r="D11" s="1"/>
      <c r="E11" s="1"/>
    </row>
    <row r="12" spans="2:5" ht="17.25" customHeight="1" x14ac:dyDescent="0.3"/>
    <row r="13" spans="2:5" ht="17.25" customHeight="1" thickBot="1" x14ac:dyDescent="0.35"/>
    <row r="14" spans="2:5" ht="24" customHeight="1" thickBot="1" x14ac:dyDescent="0.35">
      <c r="B14" s="84"/>
      <c r="C14" s="85" t="s">
        <v>68</v>
      </c>
    </row>
    <row r="15" spans="2:5" ht="21.75" customHeight="1" thickBot="1" x14ac:dyDescent="0.35">
      <c r="B15" s="81"/>
      <c r="C15" s="83" t="s">
        <v>69</v>
      </c>
    </row>
    <row r="16" spans="2:5" ht="57" customHeight="1" x14ac:dyDescent="0.3">
      <c r="B16" s="78"/>
      <c r="C16" s="79" t="s">
        <v>70</v>
      </c>
    </row>
    <row r="17" spans="2:3" ht="30" customHeight="1" x14ac:dyDescent="0.3">
      <c r="B17" s="78"/>
      <c r="C17" s="79" t="s">
        <v>43</v>
      </c>
    </row>
    <row r="18" spans="2:3" ht="36" x14ac:dyDescent="0.3">
      <c r="B18" s="78" t="s">
        <v>44</v>
      </c>
      <c r="C18" s="79" t="s">
        <v>45</v>
      </c>
    </row>
    <row r="19" spans="2:3" ht="18" x14ac:dyDescent="0.3">
      <c r="B19" s="78" t="s">
        <v>44</v>
      </c>
      <c r="C19" s="79" t="s">
        <v>46</v>
      </c>
    </row>
    <row r="20" spans="2:3" ht="6" customHeight="1" x14ac:dyDescent="0.3">
      <c r="B20" s="78"/>
      <c r="C20" s="79"/>
    </row>
    <row r="21" spans="2:3" ht="57" customHeight="1" x14ac:dyDescent="0.3">
      <c r="B21" s="78"/>
      <c r="C21" s="79" t="s">
        <v>47</v>
      </c>
    </row>
    <row r="22" spans="2:3" ht="18" x14ac:dyDescent="0.3">
      <c r="B22" s="78"/>
      <c r="C22" s="79" t="s">
        <v>48</v>
      </c>
    </row>
    <row r="23" spans="2:3" ht="18" x14ac:dyDescent="0.3">
      <c r="B23" s="78"/>
      <c r="C23" s="80" t="s">
        <v>49</v>
      </c>
    </row>
    <row r="24" spans="2:3" ht="57" customHeight="1" x14ac:dyDescent="0.3">
      <c r="B24" s="78" t="s">
        <v>44</v>
      </c>
      <c r="C24" s="79" t="s">
        <v>50</v>
      </c>
    </row>
    <row r="25" spans="2:3" ht="57" customHeight="1" x14ac:dyDescent="0.3">
      <c r="B25" s="78" t="s">
        <v>44</v>
      </c>
      <c r="C25" s="79" t="s">
        <v>51</v>
      </c>
    </row>
    <row r="26" spans="2:3" ht="57" customHeight="1" x14ac:dyDescent="0.3">
      <c r="B26" s="78" t="s">
        <v>44</v>
      </c>
      <c r="C26" s="79" t="s">
        <v>52</v>
      </c>
    </row>
    <row r="27" spans="2:3" ht="136.5" customHeight="1" x14ac:dyDescent="0.3">
      <c r="B27" s="78"/>
      <c r="C27" s="79" t="s">
        <v>71</v>
      </c>
    </row>
    <row r="28" spans="2:3" ht="90" x14ac:dyDescent="0.3">
      <c r="B28" s="78"/>
      <c r="C28" s="79" t="s">
        <v>72</v>
      </c>
    </row>
    <row r="29" spans="2:3" ht="54" x14ac:dyDescent="0.3">
      <c r="B29" s="78"/>
      <c r="C29" s="79" t="s">
        <v>73</v>
      </c>
    </row>
    <row r="30" spans="2:3" ht="67.5" customHeight="1" x14ac:dyDescent="0.3">
      <c r="B30" s="78"/>
      <c r="C30" s="79" t="s">
        <v>74</v>
      </c>
    </row>
    <row r="31" spans="2:3" ht="94.5" customHeight="1" x14ac:dyDescent="0.3">
      <c r="B31" s="78"/>
      <c r="C31" s="79" t="s">
        <v>75</v>
      </c>
    </row>
    <row r="32" spans="2:3" ht="57" customHeight="1" x14ac:dyDescent="0.3">
      <c r="B32" s="78"/>
      <c r="C32" s="79" t="s">
        <v>76</v>
      </c>
    </row>
    <row r="33" spans="2:3" ht="57" customHeight="1" x14ac:dyDescent="0.3">
      <c r="B33" s="78"/>
      <c r="C33" s="79" t="s">
        <v>77</v>
      </c>
    </row>
    <row r="34" spans="2:3" ht="57" customHeight="1" x14ac:dyDescent="0.3">
      <c r="B34" s="78"/>
      <c r="C34" s="79" t="s">
        <v>78</v>
      </c>
    </row>
    <row r="35" spans="2:3" ht="18" x14ac:dyDescent="0.3">
      <c r="B35" s="78" t="s">
        <v>44</v>
      </c>
      <c r="C35" s="79" t="s">
        <v>53</v>
      </c>
    </row>
    <row r="36" spans="2:3" ht="18" x14ac:dyDescent="0.3">
      <c r="B36" s="78" t="s">
        <v>44</v>
      </c>
      <c r="C36" s="79" t="s">
        <v>54</v>
      </c>
    </row>
    <row r="37" spans="2:3" ht="18" x14ac:dyDescent="0.3">
      <c r="B37" s="78" t="s">
        <v>44</v>
      </c>
      <c r="C37" s="79" t="s">
        <v>55</v>
      </c>
    </row>
    <row r="38" spans="2:3" ht="18" x14ac:dyDescent="0.3">
      <c r="B38" s="78" t="s">
        <v>44</v>
      </c>
      <c r="C38" s="79" t="s">
        <v>56</v>
      </c>
    </row>
    <row r="39" spans="2:3" ht="18" x14ac:dyDescent="0.3">
      <c r="B39" s="78"/>
      <c r="C39" s="79" t="s">
        <v>79</v>
      </c>
    </row>
    <row r="40" spans="2:3" ht="57" customHeight="1" x14ac:dyDescent="0.3">
      <c r="B40" s="78" t="s">
        <v>44</v>
      </c>
      <c r="C40" s="79" t="s">
        <v>57</v>
      </c>
    </row>
    <row r="41" spans="2:3" ht="54" x14ac:dyDescent="0.3">
      <c r="B41" s="78" t="s">
        <v>44</v>
      </c>
      <c r="C41" s="79" t="s">
        <v>58</v>
      </c>
    </row>
    <row r="42" spans="2:3" ht="57" customHeight="1" x14ac:dyDescent="0.3">
      <c r="B42" s="78" t="s">
        <v>44</v>
      </c>
      <c r="C42" s="79" t="s">
        <v>59</v>
      </c>
    </row>
    <row r="43" spans="2:3" ht="59.25" customHeight="1" x14ac:dyDescent="0.3">
      <c r="B43" s="78" t="s">
        <v>44</v>
      </c>
      <c r="C43" s="79" t="s">
        <v>60</v>
      </c>
    </row>
    <row r="44" spans="2:3" ht="198" x14ac:dyDescent="0.3">
      <c r="B44" s="78"/>
      <c r="C44" s="79" t="s">
        <v>96</v>
      </c>
    </row>
    <row r="45" spans="2:3" ht="72" x14ac:dyDescent="0.3">
      <c r="B45" s="78"/>
      <c r="C45" s="79" t="s">
        <v>80</v>
      </c>
    </row>
    <row r="46" spans="2:3" ht="18" x14ac:dyDescent="0.3">
      <c r="B46" s="78"/>
      <c r="C46" s="79" t="s">
        <v>61</v>
      </c>
    </row>
    <row r="47" spans="2:3" ht="57" customHeight="1" x14ac:dyDescent="0.3">
      <c r="B47" s="78" t="s">
        <v>44</v>
      </c>
      <c r="C47" s="79" t="s">
        <v>81</v>
      </c>
    </row>
    <row r="48" spans="2:3" ht="57" customHeight="1" x14ac:dyDescent="0.3">
      <c r="B48" s="78" t="s">
        <v>44</v>
      </c>
      <c r="C48" s="79" t="s">
        <v>82</v>
      </c>
    </row>
    <row r="49" spans="2:3" ht="57" customHeight="1" x14ac:dyDescent="0.3">
      <c r="B49" s="78" t="s">
        <v>44</v>
      </c>
      <c r="C49" s="79" t="s">
        <v>83</v>
      </c>
    </row>
    <row r="50" spans="2:3" ht="108" x14ac:dyDescent="0.3">
      <c r="B50" s="78"/>
      <c r="C50" s="79" t="s">
        <v>84</v>
      </c>
    </row>
    <row r="51" spans="2:3" ht="57" customHeight="1" x14ac:dyDescent="0.3">
      <c r="B51" s="78"/>
      <c r="C51" s="79" t="s">
        <v>91</v>
      </c>
    </row>
    <row r="52" spans="2:3" ht="57" customHeight="1" x14ac:dyDescent="0.3">
      <c r="B52" s="78"/>
      <c r="C52" s="79" t="s">
        <v>85</v>
      </c>
    </row>
    <row r="53" spans="2:3" ht="57" customHeight="1" x14ac:dyDescent="0.3">
      <c r="B53" s="78"/>
      <c r="C53" s="79" t="s">
        <v>86</v>
      </c>
    </row>
    <row r="54" spans="2:3" ht="57" customHeight="1" x14ac:dyDescent="0.3">
      <c r="B54" s="78"/>
      <c r="C54" s="79" t="s">
        <v>87</v>
      </c>
    </row>
    <row r="55" spans="2:3" ht="57" customHeight="1" x14ac:dyDescent="0.3">
      <c r="B55" s="78"/>
      <c r="C55" s="79" t="s">
        <v>88</v>
      </c>
    </row>
    <row r="56" spans="2:3" ht="57" customHeight="1" x14ac:dyDescent="0.3">
      <c r="B56" s="78"/>
      <c r="C56" s="79" t="s">
        <v>89</v>
      </c>
    </row>
    <row r="57" spans="2:3" ht="57" customHeight="1" x14ac:dyDescent="0.3">
      <c r="B57" s="78"/>
      <c r="C57" s="79" t="s">
        <v>90</v>
      </c>
    </row>
    <row r="58" spans="2:3" ht="57" customHeight="1" x14ac:dyDescent="0.3">
      <c r="B58" s="78" t="s">
        <v>44</v>
      </c>
      <c r="C58" s="79" t="s">
        <v>62</v>
      </c>
    </row>
    <row r="59" spans="2:3" ht="57" customHeight="1" x14ac:dyDescent="0.3">
      <c r="B59" s="78" t="s">
        <v>44</v>
      </c>
      <c r="C59" s="79" t="s">
        <v>63</v>
      </c>
    </row>
    <row r="60" spans="2:3" ht="57" customHeight="1" x14ac:dyDescent="0.3">
      <c r="B60" s="78" t="s">
        <v>44</v>
      </c>
      <c r="C60" s="79" t="s">
        <v>64</v>
      </c>
    </row>
    <row r="61" spans="2:3" ht="72" x14ac:dyDescent="0.3">
      <c r="B61" s="78" t="s">
        <v>44</v>
      </c>
      <c r="C61" s="79" t="s">
        <v>65</v>
      </c>
    </row>
    <row r="62" spans="2:3" ht="72" x14ac:dyDescent="0.3">
      <c r="B62" s="78" t="s">
        <v>44</v>
      </c>
      <c r="C62" s="79" t="s">
        <v>66</v>
      </c>
    </row>
    <row r="63" spans="2:3" ht="54.6" thickBot="1" x14ac:dyDescent="0.35">
      <c r="B63" s="81" t="s">
        <v>44</v>
      </c>
      <c r="C63" s="82" t="s">
        <v>67</v>
      </c>
    </row>
    <row r="64" spans="2:3" ht="15.75" customHeight="1" x14ac:dyDescent="0.3"/>
    <row r="65" spans="3:3" ht="28.8" x14ac:dyDescent="0.3">
      <c r="C65" s="86" t="s">
        <v>92</v>
      </c>
    </row>
  </sheetData>
  <sheetProtection algorithmName="SHA-512" hashValue="EySCB3K/kMEgBLmkzpAdZes1hrp14db9/imIcatqqPWJ1xXS+iVWt2wr7aq15f6+lcGJ1/mvuczZkqnsrpFjeg==" saltValue="MyaAW8TvdkAvTgj+oTEBFQ==" spinCount="100000" sheet="1" objects="1" scenarios="1" selectLockedCells="1"/>
  <hyperlinks>
    <hyperlink ref="C10" r:id="rId1" xr:uid="{19262DD7-9AE1-4BE4-96FD-B45363934B07}"/>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88934-6AA3-436C-BA33-AB2D077C3781}">
  <dimension ref="A1:G46"/>
  <sheetViews>
    <sheetView topLeftCell="A13" workbookViewId="0">
      <selection activeCell="D19" sqref="D19"/>
    </sheetView>
  </sheetViews>
  <sheetFormatPr defaultRowHeight="14.4" x14ac:dyDescent="0.3"/>
  <cols>
    <col min="1" max="1" width="5" customWidth="1"/>
    <col min="2" max="2" width="66.5546875" customWidth="1"/>
    <col min="3" max="3" width="3" customWidth="1"/>
    <col min="4" max="4" width="21.88671875" customWidth="1"/>
    <col min="5" max="5" width="5.44140625" customWidth="1"/>
    <col min="6" max="6" width="21.44140625" customWidth="1"/>
  </cols>
  <sheetData>
    <row r="1" spans="1:7" x14ac:dyDescent="0.3">
      <c r="A1" s="1"/>
      <c r="B1" s="1"/>
      <c r="C1" s="1"/>
      <c r="D1" s="1"/>
      <c r="E1" s="1"/>
      <c r="F1" s="1"/>
      <c r="G1" s="1"/>
    </row>
    <row r="2" spans="1:7" x14ac:dyDescent="0.3">
      <c r="A2" s="1"/>
      <c r="B2" s="1"/>
      <c r="C2" s="1"/>
      <c r="D2" s="1"/>
      <c r="E2" s="1"/>
      <c r="F2" s="1"/>
      <c r="G2" s="1"/>
    </row>
    <row r="3" spans="1:7" x14ac:dyDescent="0.3">
      <c r="A3" s="1"/>
      <c r="B3" s="1"/>
      <c r="C3" s="1"/>
      <c r="D3" s="1"/>
      <c r="E3" s="1"/>
      <c r="F3" s="1"/>
      <c r="G3" s="1"/>
    </row>
    <row r="4" spans="1:7" x14ac:dyDescent="0.3">
      <c r="A4" s="1"/>
      <c r="B4" s="1"/>
      <c r="C4" s="1"/>
      <c r="D4" s="1"/>
      <c r="E4" s="1"/>
      <c r="F4" s="1"/>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1"/>
      <c r="C8" s="1"/>
      <c r="D8" s="1"/>
      <c r="E8" s="1"/>
      <c r="F8" s="1"/>
      <c r="G8" s="1"/>
    </row>
    <row r="9" spans="1:7" ht="23.4" x14ac:dyDescent="0.45">
      <c r="A9" s="1"/>
      <c r="B9" s="75" t="s">
        <v>95</v>
      </c>
      <c r="C9" s="1"/>
      <c r="D9" s="1"/>
      <c r="E9" s="1"/>
      <c r="F9" s="1"/>
      <c r="G9" s="1"/>
    </row>
    <row r="10" spans="1:7" ht="18" x14ac:dyDescent="0.35">
      <c r="A10" s="1"/>
      <c r="B10" s="76" t="s">
        <v>94</v>
      </c>
      <c r="C10" s="1"/>
      <c r="D10" s="1"/>
      <c r="E10" s="1"/>
      <c r="F10" s="1"/>
      <c r="G10" s="1"/>
    </row>
    <row r="11" spans="1:7" ht="23.4" x14ac:dyDescent="0.45">
      <c r="A11" s="1"/>
      <c r="B11" s="75" t="s">
        <v>42</v>
      </c>
      <c r="C11" s="1"/>
      <c r="D11" s="1"/>
      <c r="E11" s="1"/>
      <c r="F11" s="1"/>
      <c r="G11" s="1"/>
    </row>
    <row r="12" spans="1:7" x14ac:dyDescent="0.3">
      <c r="A12" s="1"/>
      <c r="B12" s="1"/>
      <c r="C12" s="1"/>
      <c r="D12" s="1"/>
      <c r="E12" s="1"/>
      <c r="F12" s="1"/>
      <c r="G12" s="1"/>
    </row>
    <row r="13" spans="1:7" ht="25.8" x14ac:dyDescent="0.5">
      <c r="A13" s="1"/>
      <c r="B13" s="87" t="s">
        <v>13</v>
      </c>
      <c r="C13" s="87"/>
      <c r="D13" s="87"/>
      <c r="E13" s="87"/>
      <c r="F13" s="87"/>
      <c r="G13" s="1"/>
    </row>
    <row r="14" spans="1:7" ht="25.8" x14ac:dyDescent="0.5">
      <c r="A14" s="1"/>
      <c r="B14" s="87" t="s">
        <v>40</v>
      </c>
      <c r="C14" s="87"/>
      <c r="D14" s="87"/>
      <c r="E14" s="87"/>
      <c r="F14" s="87"/>
      <c r="G14" s="1"/>
    </row>
    <row r="15" spans="1:7" ht="12.75" customHeight="1" thickBot="1" x14ac:dyDescent="0.55000000000000004">
      <c r="A15" s="1"/>
      <c r="B15" s="2"/>
      <c r="C15" s="2"/>
      <c r="D15" s="2"/>
      <c r="E15" s="2"/>
      <c r="F15" s="2"/>
      <c r="G15" s="1"/>
    </row>
    <row r="16" spans="1:7" ht="18.600000000000001" thickBot="1" x14ac:dyDescent="0.4">
      <c r="A16" s="1"/>
      <c r="B16" s="38" t="s">
        <v>15</v>
      </c>
      <c r="C16" s="4"/>
      <c r="D16" s="4"/>
      <c r="E16" s="4"/>
      <c r="F16" s="5"/>
      <c r="G16" s="1"/>
    </row>
    <row r="17" spans="1:7" x14ac:dyDescent="0.3">
      <c r="A17" s="1"/>
      <c r="B17" s="6" t="s">
        <v>14</v>
      </c>
      <c r="C17" s="39"/>
      <c r="D17" s="7"/>
      <c r="E17" s="7"/>
      <c r="F17" s="8"/>
      <c r="G17" s="1"/>
    </row>
    <row r="18" spans="1:7" ht="23.25" customHeight="1" x14ac:dyDescent="0.3">
      <c r="A18" s="1"/>
      <c r="B18" s="40" t="s">
        <v>0</v>
      </c>
      <c r="C18" s="41"/>
      <c r="D18" s="42" t="s">
        <v>10</v>
      </c>
      <c r="E18" s="43"/>
      <c r="F18" s="44" t="s">
        <v>9</v>
      </c>
      <c r="G18" s="1"/>
    </row>
    <row r="19" spans="1:7" ht="18" x14ac:dyDescent="0.35">
      <c r="A19" s="1"/>
      <c r="B19" s="65" t="s">
        <v>93</v>
      </c>
      <c r="C19" s="63"/>
      <c r="D19" s="64"/>
      <c r="E19" s="63"/>
      <c r="F19" s="64"/>
      <c r="G19" s="1"/>
    </row>
    <row r="20" spans="1:7" ht="46.8" x14ac:dyDescent="0.3">
      <c r="A20" s="1"/>
      <c r="B20" s="46" t="s">
        <v>38</v>
      </c>
      <c r="C20" s="13" t="s">
        <v>5</v>
      </c>
      <c r="D20" s="60"/>
      <c r="E20" s="13" t="s">
        <v>5</v>
      </c>
      <c r="F20" s="74">
        <f t="shared" ref="F20:F24" si="0">+D20/12</f>
        <v>0</v>
      </c>
      <c r="G20" s="1"/>
    </row>
    <row r="21" spans="1:7" ht="15.6" x14ac:dyDescent="0.3">
      <c r="A21" s="1"/>
      <c r="B21" s="46" t="s">
        <v>1</v>
      </c>
      <c r="C21" s="13" t="s">
        <v>5</v>
      </c>
      <c r="D21" s="60"/>
      <c r="E21" s="13" t="s">
        <v>5</v>
      </c>
      <c r="F21" s="74">
        <f t="shared" si="0"/>
        <v>0</v>
      </c>
      <c r="G21" s="1"/>
    </row>
    <row r="22" spans="1:7" ht="15.6" x14ac:dyDescent="0.3">
      <c r="A22" s="1"/>
      <c r="B22" s="46" t="s">
        <v>2</v>
      </c>
      <c r="C22" s="13" t="s">
        <v>5</v>
      </c>
      <c r="D22" s="60"/>
      <c r="E22" s="13" t="s">
        <v>5</v>
      </c>
      <c r="F22" s="74">
        <f t="shared" si="0"/>
        <v>0</v>
      </c>
      <c r="G22" s="1"/>
    </row>
    <row r="23" spans="1:7" ht="15.6" x14ac:dyDescent="0.3">
      <c r="A23" s="1"/>
      <c r="B23" s="46" t="s">
        <v>3</v>
      </c>
      <c r="C23" s="13" t="s">
        <v>5</v>
      </c>
      <c r="D23" s="60"/>
      <c r="E23" s="13" t="s">
        <v>5</v>
      </c>
      <c r="F23" s="74">
        <f t="shared" si="0"/>
        <v>0</v>
      </c>
      <c r="G23" s="1"/>
    </row>
    <row r="24" spans="1:7" ht="31.2" x14ac:dyDescent="0.3">
      <c r="A24" s="1"/>
      <c r="B24" s="46" t="s">
        <v>11</v>
      </c>
      <c r="C24" s="13" t="s">
        <v>5</v>
      </c>
      <c r="D24" s="60"/>
      <c r="E24" s="13" t="s">
        <v>5</v>
      </c>
      <c r="F24" s="74">
        <f t="shared" si="0"/>
        <v>0</v>
      </c>
      <c r="G24" s="1"/>
    </row>
    <row r="25" spans="1:7" ht="15.6" x14ac:dyDescent="0.3">
      <c r="A25" s="1"/>
      <c r="B25" s="47" t="s">
        <v>4</v>
      </c>
      <c r="C25" s="48"/>
      <c r="D25" s="49"/>
      <c r="E25" s="50"/>
      <c r="F25" s="67">
        <f>SUM(F20:F24)</f>
        <v>0</v>
      </c>
      <c r="G25" s="1"/>
    </row>
    <row r="26" spans="1:7" ht="18.600000000000001" thickBot="1" x14ac:dyDescent="0.4">
      <c r="A26" s="1"/>
      <c r="B26" s="45"/>
      <c r="C26" s="52"/>
      <c r="D26" s="49"/>
      <c r="E26" s="53" t="s">
        <v>12</v>
      </c>
      <c r="F26" s="54">
        <v>2.5</v>
      </c>
      <c r="G26" s="1"/>
    </row>
    <row r="27" spans="1:7" ht="24" customHeight="1" thickBot="1" x14ac:dyDescent="0.35">
      <c r="A27" s="1"/>
      <c r="B27" s="55" t="s">
        <v>6</v>
      </c>
      <c r="C27" s="56"/>
      <c r="D27" s="57"/>
      <c r="E27" s="58"/>
      <c r="F27" s="59">
        <f>+F25*F26</f>
        <v>0</v>
      </c>
      <c r="G27" s="1"/>
    </row>
    <row r="28" spans="1:7" x14ac:dyDescent="0.3">
      <c r="A28" s="1"/>
      <c r="B28" s="1"/>
      <c r="C28" s="1"/>
      <c r="D28" s="1"/>
      <c r="E28" s="1"/>
      <c r="F28" s="1"/>
      <c r="G28" s="1"/>
    </row>
    <row r="29" spans="1:7" ht="10.5" customHeight="1" x14ac:dyDescent="0.3">
      <c r="A29" s="1"/>
      <c r="B29" s="33"/>
      <c r="C29" s="33"/>
      <c r="D29" s="33"/>
      <c r="E29" s="33"/>
      <c r="F29" s="33"/>
      <c r="G29" s="1"/>
    </row>
    <row r="30" spans="1:7" ht="10.5" customHeight="1" x14ac:dyDescent="0.3">
      <c r="A30" s="32"/>
      <c r="B30" s="32"/>
      <c r="C30" s="32"/>
      <c r="D30" s="32"/>
      <c r="E30" s="32"/>
      <c r="F30" s="32"/>
      <c r="G30" s="32"/>
    </row>
    <row r="31" spans="1:7" ht="24.75" customHeight="1" x14ac:dyDescent="0.45">
      <c r="A31" s="32"/>
      <c r="B31" s="34" t="s">
        <v>35</v>
      </c>
      <c r="C31" s="32"/>
      <c r="D31" s="32"/>
      <c r="E31" s="32"/>
      <c r="F31" s="32"/>
      <c r="G31" s="32"/>
    </row>
    <row r="32" spans="1:7" ht="15" thickBot="1" x14ac:dyDescent="0.35">
      <c r="A32" s="1"/>
      <c r="B32" s="1"/>
      <c r="C32" s="1"/>
      <c r="D32" s="1"/>
      <c r="E32" s="1"/>
      <c r="F32" s="1"/>
      <c r="G32" s="1"/>
    </row>
    <row r="33" spans="1:7" ht="18.600000000000001" thickBot="1" x14ac:dyDescent="0.4">
      <c r="A33" s="1"/>
      <c r="B33" s="38" t="s">
        <v>15</v>
      </c>
      <c r="C33" s="4"/>
      <c r="D33" s="4"/>
      <c r="E33" s="4"/>
      <c r="F33" s="5"/>
      <c r="G33" s="1"/>
    </row>
    <row r="34" spans="1:7" x14ac:dyDescent="0.3">
      <c r="A34" s="1"/>
      <c r="B34" s="6" t="s">
        <v>14</v>
      </c>
      <c r="C34" s="39"/>
      <c r="D34" s="7"/>
      <c r="E34" s="7"/>
      <c r="F34" s="8"/>
      <c r="G34" s="1"/>
    </row>
    <row r="35" spans="1:7" x14ac:dyDescent="0.3">
      <c r="A35" s="1"/>
      <c r="B35" s="40" t="s">
        <v>0</v>
      </c>
      <c r="C35" s="41"/>
      <c r="D35" s="42" t="s">
        <v>10</v>
      </c>
      <c r="E35" s="43"/>
      <c r="F35" s="44" t="s">
        <v>9</v>
      </c>
      <c r="G35" s="1"/>
    </row>
    <row r="36" spans="1:7" ht="18" x14ac:dyDescent="0.35">
      <c r="A36" s="1"/>
      <c r="B36" s="65" t="s">
        <v>93</v>
      </c>
      <c r="C36" s="13"/>
      <c r="D36" s="74"/>
      <c r="E36" s="13"/>
      <c r="F36" s="74"/>
      <c r="G36" s="1"/>
    </row>
    <row r="37" spans="1:7" ht="46.8" x14ac:dyDescent="0.3">
      <c r="A37" s="1"/>
      <c r="B37" s="46" t="s">
        <v>38</v>
      </c>
      <c r="C37" s="13" t="s">
        <v>5</v>
      </c>
      <c r="D37" s="72">
        <v>10000000</v>
      </c>
      <c r="E37" s="13" t="s">
        <v>5</v>
      </c>
      <c r="F37" s="74">
        <f t="shared" ref="F37:F41" si="1">+D37/12</f>
        <v>833333.33333333337</v>
      </c>
      <c r="G37" s="1"/>
    </row>
    <row r="38" spans="1:7" ht="15.6" x14ac:dyDescent="0.3">
      <c r="A38" s="1"/>
      <c r="B38" s="46" t="s">
        <v>1</v>
      </c>
      <c r="C38" s="13" t="s">
        <v>5</v>
      </c>
      <c r="D38" s="72">
        <v>200000</v>
      </c>
      <c r="E38" s="13" t="s">
        <v>5</v>
      </c>
      <c r="F38" s="74">
        <f t="shared" si="1"/>
        <v>16666.666666666668</v>
      </c>
      <c r="G38" s="1"/>
    </row>
    <row r="39" spans="1:7" ht="15.6" x14ac:dyDescent="0.3">
      <c r="A39" s="1"/>
      <c r="B39" s="46" t="s">
        <v>2</v>
      </c>
      <c r="C39" s="13" t="s">
        <v>5</v>
      </c>
      <c r="D39" s="72">
        <v>120000</v>
      </c>
      <c r="E39" s="13" t="s">
        <v>5</v>
      </c>
      <c r="F39" s="74">
        <f t="shared" si="1"/>
        <v>10000</v>
      </c>
      <c r="G39" s="1"/>
    </row>
    <row r="40" spans="1:7" ht="15.6" x14ac:dyDescent="0.3">
      <c r="A40" s="1"/>
      <c r="B40" s="46" t="s">
        <v>3</v>
      </c>
      <c r="C40" s="13" t="s">
        <v>5</v>
      </c>
      <c r="D40" s="72">
        <v>960000</v>
      </c>
      <c r="E40" s="13" t="s">
        <v>5</v>
      </c>
      <c r="F40" s="74">
        <f t="shared" si="1"/>
        <v>80000</v>
      </c>
      <c r="G40" s="1"/>
    </row>
    <row r="41" spans="1:7" ht="31.2" x14ac:dyDescent="0.3">
      <c r="A41" s="1"/>
      <c r="B41" s="46" t="s">
        <v>11</v>
      </c>
      <c r="C41" s="13" t="s">
        <v>5</v>
      </c>
      <c r="D41" s="72">
        <v>400000</v>
      </c>
      <c r="E41" s="13" t="s">
        <v>5</v>
      </c>
      <c r="F41" s="74">
        <f t="shared" si="1"/>
        <v>33333.333333333336</v>
      </c>
      <c r="G41" s="1"/>
    </row>
    <row r="42" spans="1:7" ht="15.6" x14ac:dyDescent="0.3">
      <c r="A42" s="1"/>
      <c r="B42" s="47" t="s">
        <v>4</v>
      </c>
      <c r="C42" s="48"/>
      <c r="D42" s="49"/>
      <c r="E42" s="50"/>
      <c r="F42" s="51">
        <f>SUM(F37:F41)</f>
        <v>973333.33333333337</v>
      </c>
      <c r="G42" s="1"/>
    </row>
    <row r="43" spans="1:7" ht="18.600000000000001" thickBot="1" x14ac:dyDescent="0.4">
      <c r="A43" s="1"/>
      <c r="B43" s="45"/>
      <c r="C43" s="52"/>
      <c r="D43" s="49"/>
      <c r="E43" s="53" t="s">
        <v>12</v>
      </c>
      <c r="F43" s="54">
        <v>2.5</v>
      </c>
      <c r="G43" s="1"/>
    </row>
    <row r="44" spans="1:7" ht="15" thickBot="1" x14ac:dyDescent="0.35">
      <c r="A44" s="1"/>
      <c r="B44" s="55" t="s">
        <v>6</v>
      </c>
      <c r="C44" s="56"/>
      <c r="D44" s="57"/>
      <c r="E44" s="58"/>
      <c r="F44" s="59">
        <f>+F42*F43</f>
        <v>2433333.3333333335</v>
      </c>
      <c r="G44" s="1"/>
    </row>
    <row r="45" spans="1:7" x14ac:dyDescent="0.3">
      <c r="A45" s="1"/>
      <c r="B45" s="1"/>
      <c r="C45" s="1"/>
      <c r="D45" s="1"/>
      <c r="E45" s="1"/>
      <c r="F45" s="1"/>
      <c r="G45" s="1"/>
    </row>
    <row r="46" spans="1:7" ht="28.8" x14ac:dyDescent="0.3">
      <c r="B46" s="86" t="s">
        <v>92</v>
      </c>
    </row>
  </sheetData>
  <sheetProtection algorithmName="SHA-512" hashValue="iOcLzNsfWVbhz2mrUzzXKNNt9DG2xAp/N6o6G8wS2FayC9I6D+XMZ2DV0uNJ4j6+Aq5KDNGdb5/91NrSFxj30Q==" saltValue="fjn2DGqa2zuEX8xqQdg1jA==" spinCount="100000" sheet="1" selectLockedCells="1"/>
  <mergeCells count="2">
    <mergeCell ref="B14:F14"/>
    <mergeCell ref="B13:F13"/>
  </mergeCells>
  <hyperlinks>
    <hyperlink ref="B10" r:id="rId1" xr:uid="{B7592C76-3673-442E-8748-00FF1A83D641}"/>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594A9-2698-44D2-A4C9-8F086B7FA025}">
  <sheetPr>
    <pageSetUpPr fitToPage="1"/>
  </sheetPr>
  <dimension ref="A1:F74"/>
  <sheetViews>
    <sheetView tabSelected="1" topLeftCell="A13" workbookViewId="0">
      <selection activeCell="D20" sqref="D20"/>
    </sheetView>
  </sheetViews>
  <sheetFormatPr defaultRowHeight="14.4" x14ac:dyDescent="0.3"/>
  <cols>
    <col min="2" max="2" width="117" customWidth="1"/>
    <col min="3" max="3" width="3" customWidth="1"/>
    <col min="4" max="4" width="21.88671875" customWidth="1"/>
    <col min="5" max="5" width="5.44140625" customWidth="1"/>
    <col min="6" max="6" width="21.44140625" customWidth="1"/>
  </cols>
  <sheetData>
    <row r="1" spans="1:6" x14ac:dyDescent="0.3">
      <c r="A1" s="1"/>
      <c r="B1" s="1"/>
      <c r="C1" s="1"/>
      <c r="D1" s="1"/>
      <c r="E1" s="1"/>
      <c r="F1" s="1"/>
    </row>
    <row r="2" spans="1:6" x14ac:dyDescent="0.3">
      <c r="A2" s="1"/>
      <c r="B2" s="1"/>
      <c r="C2" s="1"/>
      <c r="D2" s="1"/>
      <c r="E2" s="1"/>
      <c r="F2" s="1"/>
    </row>
    <row r="3" spans="1:6" x14ac:dyDescent="0.3">
      <c r="A3" s="1"/>
      <c r="B3" s="1"/>
      <c r="C3" s="1"/>
      <c r="D3" s="1"/>
      <c r="E3" s="1"/>
      <c r="F3" s="1"/>
    </row>
    <row r="4" spans="1:6" x14ac:dyDescent="0.3">
      <c r="A4" s="1"/>
      <c r="B4" s="1"/>
      <c r="C4" s="1"/>
      <c r="D4" s="1"/>
      <c r="E4" s="1"/>
      <c r="F4" s="1"/>
    </row>
    <row r="5" spans="1:6" x14ac:dyDescent="0.3">
      <c r="A5" s="1"/>
      <c r="B5" s="1"/>
      <c r="C5" s="1"/>
      <c r="D5" s="1"/>
      <c r="E5" s="1"/>
      <c r="F5" s="1"/>
    </row>
    <row r="6" spans="1:6" x14ac:dyDescent="0.3">
      <c r="A6" s="1"/>
      <c r="B6" s="1"/>
      <c r="C6" s="1"/>
      <c r="D6" s="1"/>
      <c r="E6" s="1"/>
      <c r="F6" s="1"/>
    </row>
    <row r="7" spans="1:6" x14ac:dyDescent="0.3">
      <c r="A7" s="1"/>
      <c r="B7" s="1"/>
      <c r="C7" s="1"/>
      <c r="D7" s="1"/>
      <c r="E7" s="1"/>
      <c r="F7" s="1"/>
    </row>
    <row r="8" spans="1:6" x14ac:dyDescent="0.3">
      <c r="A8" s="1"/>
      <c r="B8" s="1"/>
      <c r="C8" s="1"/>
      <c r="D8" s="1"/>
      <c r="E8" s="1"/>
      <c r="F8" s="1"/>
    </row>
    <row r="9" spans="1:6" x14ac:dyDescent="0.3">
      <c r="A9" s="1"/>
      <c r="B9" s="1"/>
      <c r="C9" s="1"/>
      <c r="D9" s="1"/>
      <c r="E9" s="1"/>
      <c r="F9" s="1"/>
    </row>
    <row r="10" spans="1:6" ht="23.4" x14ac:dyDescent="0.45">
      <c r="A10" s="1"/>
      <c r="B10" s="75" t="s">
        <v>95</v>
      </c>
      <c r="C10" s="1"/>
      <c r="D10" s="1"/>
      <c r="E10" s="1"/>
      <c r="F10" s="1"/>
    </row>
    <row r="11" spans="1:6" ht="18" x14ac:dyDescent="0.35">
      <c r="A11" s="1"/>
      <c r="B11" s="76" t="s">
        <v>94</v>
      </c>
      <c r="C11" s="1"/>
      <c r="D11" s="1"/>
      <c r="E11" s="1"/>
      <c r="F11" s="1"/>
    </row>
    <row r="12" spans="1:6" ht="23.4" x14ac:dyDescent="0.45">
      <c r="A12" s="1"/>
      <c r="B12" s="75" t="s">
        <v>42</v>
      </c>
      <c r="C12" s="1"/>
      <c r="D12" s="1"/>
      <c r="E12" s="1"/>
      <c r="F12" s="1"/>
    </row>
    <row r="13" spans="1:6" ht="25.8" x14ac:dyDescent="0.5">
      <c r="A13" s="1"/>
      <c r="B13" s="87" t="s">
        <v>13</v>
      </c>
      <c r="C13" s="87"/>
      <c r="D13" s="87"/>
      <c r="E13" s="87"/>
      <c r="F13" s="87"/>
    </row>
    <row r="14" spans="1:6" ht="25.8" x14ac:dyDescent="0.5">
      <c r="A14" s="1"/>
      <c r="B14" s="87" t="s">
        <v>40</v>
      </c>
      <c r="C14" s="87"/>
      <c r="D14" s="87"/>
      <c r="E14" s="87"/>
      <c r="F14" s="87"/>
    </row>
    <row r="15" spans="1:6" ht="12.75" customHeight="1" x14ac:dyDescent="0.5">
      <c r="A15" s="1"/>
      <c r="B15" s="2"/>
      <c r="C15" s="2"/>
      <c r="D15" s="2"/>
      <c r="E15" s="2"/>
      <c r="F15" s="2"/>
    </row>
    <row r="16" spans="1:6" ht="15" thickBot="1" x14ac:dyDescent="0.35">
      <c r="A16" s="1"/>
      <c r="B16" s="1"/>
      <c r="C16" s="1"/>
      <c r="D16" s="1"/>
      <c r="E16" s="1"/>
      <c r="F16" s="1"/>
    </row>
    <row r="17" spans="1:6" ht="18.600000000000001" thickBot="1" x14ac:dyDescent="0.4">
      <c r="A17" s="1"/>
      <c r="B17" s="3" t="s">
        <v>16</v>
      </c>
      <c r="C17" s="4"/>
      <c r="D17" s="5"/>
      <c r="E17" s="1"/>
      <c r="F17" s="1"/>
    </row>
    <row r="18" spans="1:6" ht="17.25" customHeight="1" x14ac:dyDescent="0.3">
      <c r="A18" s="1"/>
      <c r="B18" s="6" t="s">
        <v>17</v>
      </c>
      <c r="C18" s="7"/>
      <c r="D18" s="8"/>
      <c r="E18" s="1"/>
      <c r="F18" s="1"/>
    </row>
    <row r="19" spans="1:6" ht="28.5" customHeight="1" x14ac:dyDescent="0.3">
      <c r="A19" s="1"/>
      <c r="B19" s="9" t="s">
        <v>18</v>
      </c>
      <c r="C19" s="10"/>
      <c r="D19" s="11"/>
      <c r="E19" s="1"/>
      <c r="F19" s="1"/>
    </row>
    <row r="20" spans="1:6" ht="18" x14ac:dyDescent="0.35">
      <c r="A20" s="1"/>
      <c r="B20" s="12" t="s">
        <v>23</v>
      </c>
      <c r="C20" s="13" t="s">
        <v>5</v>
      </c>
      <c r="D20" s="66"/>
      <c r="E20" s="1"/>
      <c r="F20" s="1"/>
    </row>
    <row r="21" spans="1:6" ht="18" x14ac:dyDescent="0.3">
      <c r="A21" s="1"/>
      <c r="B21" s="15" t="s">
        <v>19</v>
      </c>
      <c r="C21" s="13" t="s">
        <v>5</v>
      </c>
      <c r="D21" s="66"/>
      <c r="E21" s="1"/>
      <c r="F21" s="1"/>
    </row>
    <row r="22" spans="1:6" ht="18" x14ac:dyDescent="0.3">
      <c r="A22" s="1"/>
      <c r="B22" s="15" t="s">
        <v>20</v>
      </c>
      <c r="C22" s="13" t="s">
        <v>5</v>
      </c>
      <c r="D22" s="66"/>
      <c r="E22" s="1"/>
      <c r="F22" s="1"/>
    </row>
    <row r="23" spans="1:6" ht="18" x14ac:dyDescent="0.3">
      <c r="A23" s="1"/>
      <c r="B23" s="15" t="s">
        <v>21</v>
      </c>
      <c r="C23" s="13" t="s">
        <v>5</v>
      </c>
      <c r="D23" s="66"/>
      <c r="E23" s="1"/>
      <c r="F23" s="1"/>
    </row>
    <row r="24" spans="1:6" ht="18" x14ac:dyDescent="0.3">
      <c r="A24" s="1"/>
      <c r="B24" s="15" t="s">
        <v>22</v>
      </c>
      <c r="C24" s="13" t="s">
        <v>5</v>
      </c>
      <c r="D24" s="66"/>
      <c r="E24" s="1"/>
      <c r="F24" s="1"/>
    </row>
    <row r="25" spans="1:6" ht="18" x14ac:dyDescent="0.3">
      <c r="A25" s="1"/>
      <c r="B25" s="16" t="s">
        <v>39</v>
      </c>
      <c r="C25" s="13" t="s">
        <v>5</v>
      </c>
      <c r="D25" s="35">
        <f>SUM(D20:D24)</f>
        <v>0</v>
      </c>
      <c r="E25" s="1"/>
      <c r="F25" s="1"/>
    </row>
    <row r="26" spans="1:6" x14ac:dyDescent="0.3">
      <c r="A26" s="1"/>
      <c r="B26" s="17"/>
      <c r="C26" s="18"/>
      <c r="D26" s="19"/>
      <c r="E26" s="1"/>
      <c r="F26" s="1"/>
    </row>
    <row r="27" spans="1:6" ht="18" x14ac:dyDescent="0.3">
      <c r="A27" s="1"/>
      <c r="B27" s="9" t="s">
        <v>24</v>
      </c>
      <c r="C27" s="10"/>
      <c r="D27" s="11"/>
      <c r="E27" s="1"/>
      <c r="F27" s="1"/>
    </row>
    <row r="28" spans="1:6" ht="18" x14ac:dyDescent="0.35">
      <c r="A28" s="1"/>
      <c r="B28" s="12" t="s">
        <v>7</v>
      </c>
      <c r="C28" s="13"/>
      <c r="D28" s="61"/>
      <c r="E28" s="1"/>
      <c r="F28" s="1"/>
    </row>
    <row r="29" spans="1:6" ht="18" x14ac:dyDescent="0.3">
      <c r="A29" s="1"/>
      <c r="B29" s="15" t="s">
        <v>8</v>
      </c>
      <c r="C29" s="13"/>
      <c r="D29" s="14"/>
      <c r="E29" s="1"/>
      <c r="F29" s="1"/>
    </row>
    <row r="30" spans="1:6" ht="18" x14ac:dyDescent="0.3">
      <c r="A30" s="1"/>
      <c r="B30" s="20" t="s">
        <v>27</v>
      </c>
      <c r="C30" s="13"/>
      <c r="D30" s="61"/>
      <c r="E30" s="1"/>
      <c r="F30" s="1"/>
    </row>
    <row r="31" spans="1:6" ht="18" x14ac:dyDescent="0.3">
      <c r="A31" s="1"/>
      <c r="B31" s="21" t="s">
        <v>26</v>
      </c>
      <c r="C31" s="22"/>
      <c r="D31" s="23" t="s">
        <v>26</v>
      </c>
      <c r="E31" s="1"/>
      <c r="F31" s="1"/>
    </row>
    <row r="32" spans="1:6" ht="18" x14ac:dyDescent="0.3">
      <c r="A32" s="1"/>
      <c r="B32" s="24" t="s">
        <v>28</v>
      </c>
      <c r="C32" s="13"/>
      <c r="D32" s="61"/>
      <c r="E32" s="1"/>
      <c r="F32" s="1"/>
    </row>
    <row r="33" spans="1:6" ht="18" x14ac:dyDescent="0.3">
      <c r="A33" s="1"/>
      <c r="B33" s="15"/>
      <c r="C33" s="13"/>
      <c r="D33" s="25"/>
      <c r="E33" s="1"/>
      <c r="F33" s="1"/>
    </row>
    <row r="34" spans="1:6" ht="18" x14ac:dyDescent="0.3">
      <c r="A34" s="1"/>
      <c r="B34" s="15" t="s">
        <v>25</v>
      </c>
      <c r="C34" s="13" t="s">
        <v>36</v>
      </c>
      <c r="D34" s="68" t="e">
        <f>1-(+D28/(D30+D32))</f>
        <v>#DIV/0!</v>
      </c>
      <c r="E34" s="1"/>
      <c r="F34" s="1"/>
    </row>
    <row r="35" spans="1:6" ht="18" x14ac:dyDescent="0.3">
      <c r="A35" s="1"/>
      <c r="B35" s="15" t="s">
        <v>37</v>
      </c>
      <c r="C35" s="13"/>
      <c r="D35" s="71" t="e">
        <f>+D25*D34</f>
        <v>#DIV/0!</v>
      </c>
      <c r="E35" s="1"/>
      <c r="F35" s="1"/>
    </row>
    <row r="36" spans="1:6" ht="36" x14ac:dyDescent="0.3">
      <c r="A36" s="1"/>
      <c r="B36" s="15" t="s">
        <v>34</v>
      </c>
      <c r="C36" s="13" t="s">
        <v>5</v>
      </c>
      <c r="D36" s="62"/>
      <c r="E36" s="1"/>
      <c r="F36" s="1"/>
    </row>
    <row r="37" spans="1:6" ht="18" x14ac:dyDescent="0.3">
      <c r="A37" s="1"/>
      <c r="B37" s="16" t="s">
        <v>41</v>
      </c>
      <c r="C37" s="13" t="s">
        <v>5</v>
      </c>
      <c r="D37" s="35" t="e">
        <f>+D25-D35-D36</f>
        <v>#DIV/0!</v>
      </c>
      <c r="E37" s="1"/>
      <c r="F37" s="1"/>
    </row>
    <row r="38" spans="1:6" ht="15" thickBot="1" x14ac:dyDescent="0.35">
      <c r="A38" s="1"/>
      <c r="B38" s="17"/>
      <c r="C38" s="18"/>
      <c r="D38" s="19"/>
      <c r="E38" s="1"/>
      <c r="F38" s="1"/>
    </row>
    <row r="39" spans="1:6" ht="18" x14ac:dyDescent="0.3">
      <c r="A39" s="1"/>
      <c r="B39" s="26" t="s">
        <v>29</v>
      </c>
      <c r="C39" s="13" t="s">
        <v>5</v>
      </c>
      <c r="D39" s="35" t="e">
        <f>IF('PPP Loan Amount Calculator'!F27&lt;D37,'PPP Loan Amount Calculator'!F27,'PPP Loan Forgiveness Calculator'!D37)</f>
        <v>#DIV/0!</v>
      </c>
      <c r="E39" s="1"/>
      <c r="F39" s="1"/>
    </row>
    <row r="40" spans="1:6" ht="18.600000000000001" thickBot="1" x14ac:dyDescent="0.35">
      <c r="A40" s="1"/>
      <c r="B40" s="27" t="s">
        <v>30</v>
      </c>
      <c r="C40" s="13" t="s">
        <v>5</v>
      </c>
      <c r="D40" s="35" t="e">
        <f>+'PPP Loan Amount Calculator'!F27-'PPP Loan Forgiveness Calculator'!D39</f>
        <v>#DIV/0!</v>
      </c>
      <c r="E40" s="1"/>
      <c r="F40" s="1"/>
    </row>
    <row r="41" spans="1:6" x14ac:dyDescent="0.3">
      <c r="A41" s="1"/>
      <c r="B41" s="17" t="s">
        <v>31</v>
      </c>
      <c r="C41" s="18"/>
      <c r="D41" s="19"/>
      <c r="E41" s="1"/>
      <c r="F41" s="1"/>
    </row>
    <row r="42" spans="1:6" ht="28.8" x14ac:dyDescent="0.3">
      <c r="A42" s="1"/>
      <c r="B42" s="28" t="s">
        <v>32</v>
      </c>
      <c r="C42" s="18"/>
      <c r="D42" s="19"/>
      <c r="E42" s="1"/>
      <c r="F42" s="1"/>
    </row>
    <row r="43" spans="1:6" ht="29.4" thickBot="1" x14ac:dyDescent="0.35">
      <c r="A43" s="1"/>
      <c r="B43" s="29" t="s">
        <v>33</v>
      </c>
      <c r="C43" s="30"/>
      <c r="D43" s="31"/>
      <c r="E43" s="1"/>
      <c r="F43" s="1"/>
    </row>
    <row r="44" spans="1:6" x14ac:dyDescent="0.3">
      <c r="A44" s="1"/>
      <c r="B44" s="1"/>
      <c r="C44" s="1"/>
      <c r="D44" s="1"/>
      <c r="E44" s="32"/>
      <c r="F44" s="32"/>
    </row>
    <row r="45" spans="1:6" ht="9.75" customHeight="1" x14ac:dyDescent="0.3">
      <c r="A45" s="1"/>
      <c r="B45" s="33"/>
      <c r="C45" s="33"/>
      <c r="D45" s="33"/>
      <c r="E45" s="32"/>
      <c r="F45" s="32"/>
    </row>
    <row r="46" spans="1:6" x14ac:dyDescent="0.3">
      <c r="A46" s="1"/>
      <c r="B46" s="32"/>
      <c r="C46" s="32"/>
      <c r="D46" s="32"/>
      <c r="E46" s="32"/>
      <c r="F46" s="32"/>
    </row>
    <row r="47" spans="1:6" ht="23.4" x14ac:dyDescent="0.45">
      <c r="A47" s="1"/>
      <c r="B47" s="34" t="s">
        <v>35</v>
      </c>
      <c r="C47" s="32"/>
      <c r="D47" s="32"/>
      <c r="E47" s="32"/>
      <c r="F47" s="32"/>
    </row>
    <row r="48" spans="1:6" ht="15" thickBot="1" x14ac:dyDescent="0.35">
      <c r="A48" s="1"/>
      <c r="B48" s="1"/>
      <c r="C48" s="1"/>
      <c r="D48" s="1"/>
      <c r="E48" s="1"/>
      <c r="F48" s="1"/>
    </row>
    <row r="49" spans="1:6" ht="18.600000000000001" thickBot="1" x14ac:dyDescent="0.4">
      <c r="A49" s="1"/>
      <c r="B49" s="3" t="s">
        <v>16</v>
      </c>
      <c r="C49" s="4"/>
      <c r="D49" s="5"/>
      <c r="E49" s="1"/>
      <c r="F49" s="1"/>
    </row>
    <row r="50" spans="1:6" x14ac:dyDescent="0.3">
      <c r="A50" s="1"/>
      <c r="B50" s="6" t="s">
        <v>17</v>
      </c>
      <c r="C50" s="7"/>
      <c r="D50" s="8"/>
      <c r="E50" s="1"/>
      <c r="F50" s="1"/>
    </row>
    <row r="51" spans="1:6" ht="18" x14ac:dyDescent="0.3">
      <c r="A51" s="1"/>
      <c r="B51" s="9" t="s">
        <v>18</v>
      </c>
      <c r="C51" s="10"/>
      <c r="D51" s="11"/>
      <c r="E51" s="1"/>
      <c r="F51" s="1"/>
    </row>
    <row r="52" spans="1:6" ht="18" x14ac:dyDescent="0.35">
      <c r="A52" s="1"/>
      <c r="B52" s="12" t="s">
        <v>23</v>
      </c>
      <c r="C52" s="13" t="s">
        <v>5</v>
      </c>
      <c r="D52" s="72">
        <v>2000000</v>
      </c>
      <c r="E52" s="1"/>
      <c r="F52" s="1"/>
    </row>
    <row r="53" spans="1:6" ht="18" x14ac:dyDescent="0.3">
      <c r="A53" s="1"/>
      <c r="B53" s="15" t="s">
        <v>19</v>
      </c>
      <c r="C53" s="13" t="s">
        <v>5</v>
      </c>
      <c r="D53" s="69">
        <v>20000</v>
      </c>
      <c r="E53" s="1"/>
      <c r="F53" s="1"/>
    </row>
    <row r="54" spans="1:6" ht="18" x14ac:dyDescent="0.3">
      <c r="A54" s="1"/>
      <c r="B54" s="15" t="s">
        <v>20</v>
      </c>
      <c r="C54" s="13" t="s">
        <v>5</v>
      </c>
      <c r="D54" s="69">
        <v>80000</v>
      </c>
      <c r="E54" s="1"/>
      <c r="F54" s="1"/>
    </row>
    <row r="55" spans="1:6" ht="18" x14ac:dyDescent="0.3">
      <c r="A55" s="1"/>
      <c r="B55" s="15" t="s">
        <v>21</v>
      </c>
      <c r="C55" s="13" t="s">
        <v>5</v>
      </c>
      <c r="D55" s="69">
        <v>30000</v>
      </c>
      <c r="E55" s="1"/>
      <c r="F55" s="1"/>
    </row>
    <row r="56" spans="1:6" ht="18" x14ac:dyDescent="0.3">
      <c r="A56" s="1"/>
      <c r="B56" s="15" t="s">
        <v>22</v>
      </c>
      <c r="C56" s="13" t="s">
        <v>5</v>
      </c>
      <c r="D56" s="69">
        <v>16000</v>
      </c>
      <c r="E56" s="1"/>
      <c r="F56" s="1"/>
    </row>
    <row r="57" spans="1:6" ht="18" x14ac:dyDescent="0.3">
      <c r="A57" s="1"/>
      <c r="B57" s="16" t="s">
        <v>39</v>
      </c>
      <c r="C57" s="13" t="s">
        <v>5</v>
      </c>
      <c r="D57" s="35">
        <f>SUM(D52:D56)</f>
        <v>2146000</v>
      </c>
      <c r="E57" s="1"/>
      <c r="F57" s="1"/>
    </row>
    <row r="58" spans="1:6" x14ac:dyDescent="0.3">
      <c r="A58" s="1"/>
      <c r="B58" s="17"/>
      <c r="C58" s="18"/>
      <c r="D58" s="19"/>
      <c r="E58" s="1"/>
      <c r="F58" s="1"/>
    </row>
    <row r="59" spans="1:6" ht="18" x14ac:dyDescent="0.3">
      <c r="A59" s="1"/>
      <c r="B59" s="9" t="s">
        <v>24</v>
      </c>
      <c r="C59" s="10"/>
      <c r="D59" s="11"/>
      <c r="E59" s="1"/>
      <c r="F59" s="1"/>
    </row>
    <row r="60" spans="1:6" ht="18" x14ac:dyDescent="0.35">
      <c r="A60" s="1"/>
      <c r="B60" s="12" t="s">
        <v>7</v>
      </c>
      <c r="C60" s="13"/>
      <c r="D60" s="73">
        <v>240</v>
      </c>
      <c r="E60" s="1"/>
      <c r="F60" s="1"/>
    </row>
    <row r="61" spans="1:6" ht="18" x14ac:dyDescent="0.3">
      <c r="A61" s="1"/>
      <c r="B61" s="15" t="s">
        <v>8</v>
      </c>
      <c r="C61" s="13"/>
      <c r="D61" s="14"/>
      <c r="E61" s="1"/>
      <c r="F61" s="1"/>
    </row>
    <row r="62" spans="1:6" ht="18" x14ac:dyDescent="0.3">
      <c r="A62" s="1"/>
      <c r="B62" s="20" t="s">
        <v>27</v>
      </c>
      <c r="C62" s="13"/>
      <c r="D62" s="73">
        <v>250</v>
      </c>
      <c r="E62" s="1"/>
      <c r="F62" s="1"/>
    </row>
    <row r="63" spans="1:6" ht="18" x14ac:dyDescent="0.3">
      <c r="A63" s="1"/>
      <c r="B63" s="21" t="s">
        <v>26</v>
      </c>
      <c r="C63" s="22"/>
      <c r="D63" s="23" t="s">
        <v>26</v>
      </c>
      <c r="E63" s="1"/>
      <c r="F63" s="1"/>
    </row>
    <row r="64" spans="1:6" ht="18" x14ac:dyDescent="0.3">
      <c r="A64" s="1"/>
      <c r="B64" s="24" t="s">
        <v>28</v>
      </c>
      <c r="C64" s="13"/>
      <c r="D64" s="73">
        <v>0</v>
      </c>
      <c r="E64" s="1"/>
      <c r="F64" s="1"/>
    </row>
    <row r="65" spans="1:6" ht="18" x14ac:dyDescent="0.3">
      <c r="A65" s="1"/>
      <c r="B65" s="15"/>
      <c r="C65" s="13"/>
      <c r="D65" s="25"/>
      <c r="E65" s="1"/>
      <c r="F65" s="1"/>
    </row>
    <row r="66" spans="1:6" ht="18" x14ac:dyDescent="0.3">
      <c r="A66" s="1"/>
      <c r="B66" s="15" t="s">
        <v>25</v>
      </c>
      <c r="C66" s="13"/>
      <c r="D66" s="36">
        <f>1-(+D60/(D62+D64))</f>
        <v>4.0000000000000036E-2</v>
      </c>
      <c r="E66" s="1"/>
      <c r="F66" s="1"/>
    </row>
    <row r="67" spans="1:6" ht="18" x14ac:dyDescent="0.3">
      <c r="A67" s="1"/>
      <c r="B67" s="15" t="s">
        <v>37</v>
      </c>
      <c r="C67" s="13"/>
      <c r="D67" s="37">
        <f>D57*D66</f>
        <v>85840.000000000073</v>
      </c>
      <c r="E67" s="1"/>
      <c r="F67" s="1"/>
    </row>
    <row r="68" spans="1:6" ht="36" x14ac:dyDescent="0.3">
      <c r="A68" s="1"/>
      <c r="B68" s="15" t="s">
        <v>34</v>
      </c>
      <c r="C68" s="13" t="s">
        <v>5</v>
      </c>
      <c r="D68" s="70">
        <v>10000</v>
      </c>
      <c r="E68" s="1"/>
      <c r="F68" s="1"/>
    </row>
    <row r="69" spans="1:6" ht="18" x14ac:dyDescent="0.3">
      <c r="A69" s="1"/>
      <c r="B69" s="16" t="s">
        <v>41</v>
      </c>
      <c r="C69" s="13" t="s">
        <v>5</v>
      </c>
      <c r="D69" s="35">
        <f>+D57-D67-D68</f>
        <v>2050160</v>
      </c>
      <c r="E69" s="1"/>
      <c r="F69" s="1"/>
    </row>
    <row r="70" spans="1:6" ht="15" thickBot="1" x14ac:dyDescent="0.35">
      <c r="A70" s="1"/>
      <c r="B70" s="17"/>
      <c r="C70" s="18"/>
      <c r="D70" s="19"/>
      <c r="E70" s="1"/>
      <c r="F70" s="1"/>
    </row>
    <row r="71" spans="1:6" ht="18" x14ac:dyDescent="0.3">
      <c r="A71" s="1"/>
      <c r="B71" s="26" t="s">
        <v>29</v>
      </c>
      <c r="C71" s="13" t="s">
        <v>5</v>
      </c>
      <c r="D71" s="35">
        <f>IF('PPP Loan Amount Calculator'!F44&lt;D69,'PPP Loan Amount Calculator'!F44,'PPP Loan Forgiveness Calculator'!D69)</f>
        <v>2050160</v>
      </c>
      <c r="E71" s="1"/>
      <c r="F71" s="1"/>
    </row>
    <row r="72" spans="1:6" ht="18.600000000000001" thickBot="1" x14ac:dyDescent="0.35">
      <c r="A72" s="1"/>
      <c r="B72" s="27" t="s">
        <v>30</v>
      </c>
      <c r="C72" s="13" t="s">
        <v>5</v>
      </c>
      <c r="D72" s="35">
        <f>+'PPP Loan Amount Calculator'!F44-'PPP Loan Forgiveness Calculator'!D71</f>
        <v>383173.33333333349</v>
      </c>
      <c r="E72" s="1"/>
      <c r="F72" s="1"/>
    </row>
    <row r="74" spans="1:6" ht="28.8" x14ac:dyDescent="0.3">
      <c r="B74" s="86" t="s">
        <v>92</v>
      </c>
    </row>
  </sheetData>
  <sheetProtection algorithmName="SHA-512" hashValue="nrAuIHNbOEMsezkgEkzLWgpZMKTz6HTrmMPCDnhf/7uVHBrghfPJoXbmp7aAQcrroWF2vc9rdI2nsTLd9bjPHw==" saltValue="K3nRpvpmjyCHhPz+GBchmA==" spinCount="100000" sheet="1" objects="1" scenarios="1" selectLockedCells="1"/>
  <mergeCells count="2">
    <mergeCell ref="B13:F13"/>
    <mergeCell ref="B14:F14"/>
  </mergeCells>
  <hyperlinks>
    <hyperlink ref="B11" r:id="rId1" xr:uid="{35BCE61D-F568-4880-A8BC-0A30F8778B98}"/>
  </hyperlinks>
  <pageMargins left="0.7" right="0.7" top="0.75" bottom="0.75" header="0.3" footer="0.3"/>
  <pageSetup scale="4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FAQ's</vt:lpstr>
      <vt:lpstr>PPP Loan Amount Calculator</vt:lpstr>
      <vt:lpstr>PPP Loan Forgiveness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dc:creator>
  <cp:lastModifiedBy>Amy Kyriazis</cp:lastModifiedBy>
  <cp:lastPrinted>2020-04-13T20:10:30Z</cp:lastPrinted>
  <dcterms:created xsi:type="dcterms:W3CDTF">2020-04-04T12:51:09Z</dcterms:created>
  <dcterms:modified xsi:type="dcterms:W3CDTF">2020-04-14T16:26:27Z</dcterms:modified>
</cp:coreProperties>
</file>